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_rels/drawing1.xml.rels" ContentType="application/vnd.openxmlformats-package.relationships+xml"/>
  <Override PartName="/xl/media/image1.wmf" ContentType="image/x-wmf"/>
  <Override PartName="/xl/media/image2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ata_Hidden" sheetId="1" state="hidden" r:id="rId3"/>
    <sheet name="ISO20560 FILL IN" sheetId="2" state="visible" r:id="rId4"/>
    <sheet name="Prijzen" sheetId="3" state="hidden" r:id="rId5"/>
  </sheets>
  <definedNames>
    <definedName function="false" hidden="false" name="Linerless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23" authorId="0">
      <text>
        <r>
          <rPr>
            <sz val="10"/>
            <rFont val="Arial"/>
            <family val="2"/>
          </rPr>
          <t xml:space="preserve">======
ID#AAAAK66GU5Q
Van de Velde, Ive    (2020-12-10 14:28:13)
Indoor =&gt; no print protection
Indoor+ =&gt; print protected against abbrassion and chemicals
Outdoor+ =&gt; print protected against abbrassion and chemicals and UV for optimal outdoor usage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V2" authorId="0">
      <text>
        <r>
          <rPr>
            <sz val="10"/>
            <rFont val="Arial"/>
            <family val="2"/>
          </rPr>
          <t xml:space="preserve">======
ID#AAAAVg4KBik
Ive Van de Velde    (2022-02-11 09:26:12)
Indoor: UV stable in printed on base material
Indoor+/Outdoor: print protected with film against abrasion and chemicals, can be used also outdoor upto 5 years
Outdoor+: inclused a stronger UV protection; up to 10 years outdoor</t>
        </r>
      </text>
    </comment>
  </commentList>
</comments>
</file>

<file path=xl/sharedStrings.xml><?xml version="1.0" encoding="utf-8"?>
<sst xmlns="http://schemas.openxmlformats.org/spreadsheetml/2006/main" count="272" uniqueCount="252">
  <si>
    <t xml:space="preserve">Water</t>
  </si>
  <si>
    <t xml:space="preserve">B7543P</t>
  </si>
  <si>
    <t xml:space="preserve">Individual sheet</t>
  </si>
  <si>
    <t xml:space="preserve">GHS01 - Explosive</t>
  </si>
  <si>
    <t xml:space="preserve">W001 – General warning sign</t>
  </si>
  <si>
    <t xml:space="preserve">Air</t>
  </si>
  <si>
    <t xml:space="preserve">B7541P</t>
  </si>
  <si>
    <t xml:space="preserve">Wraparound sheet</t>
  </si>
  <si>
    <t xml:space="preserve">GHS02 - Flammable</t>
  </si>
  <si>
    <t xml:space="preserve">W002 – Explosive materials</t>
  </si>
  <si>
    <t xml:space="preserve">Gases in either gaseous or liquefied condition</t>
  </si>
  <si>
    <t xml:space="preserve">B7529P</t>
  </si>
  <si>
    <t xml:space="preserve">GHS03 - Oxidizing</t>
  </si>
  <si>
    <t xml:space="preserve">W003 – Radioactive material or ionizing radiation</t>
  </si>
  <si>
    <t xml:space="preserve">Liquids and fixed materials</t>
  </si>
  <si>
    <t xml:space="preserve">B7560P</t>
  </si>
  <si>
    <t xml:space="preserve">GHS04 - Compressed Gas</t>
  </si>
  <si>
    <t xml:space="preserve">W009 – Biological hazard</t>
  </si>
  <si>
    <t xml:space="preserve">Alkalis</t>
  </si>
  <si>
    <t xml:space="preserve">B7561P</t>
  </si>
  <si>
    <t xml:space="preserve">GHS05 - Corrosive</t>
  </si>
  <si>
    <t xml:space="preserve">W010 – Low temperature hazard</t>
  </si>
  <si>
    <t xml:space="preserve">Acids</t>
  </si>
  <si>
    <t xml:space="preserve">B7562P</t>
  </si>
  <si>
    <t xml:space="preserve">GHS06 - Toxic</t>
  </si>
  <si>
    <t xml:space="preserve">W016 – Toxic material</t>
  </si>
  <si>
    <t xml:space="preserve">Firefighting Medium</t>
  </si>
  <si>
    <t xml:space="preserve">GHS07 - Harmful</t>
  </si>
  <si>
    <t xml:space="preserve">W017 – Hot surface</t>
  </si>
  <si>
    <t xml:space="preserve">Hazardous Substances</t>
  </si>
  <si>
    <t xml:space="preserve">With adhesive</t>
  </si>
  <si>
    <t xml:space="preserve">GHS08 - Health hazard</t>
  </si>
  <si>
    <t xml:space="preserve">W021 – Flammable material</t>
  </si>
  <si>
    <t xml:space="preserve">Single headed arrow</t>
  </si>
  <si>
    <t xml:space="preserve">Without adhesive</t>
  </si>
  <si>
    <t xml:space="preserve">GHS09 - Environmental hazard</t>
  </si>
  <si>
    <t xml:space="preserve">W023 – Corrosive substance</t>
  </si>
  <si>
    <t xml:space="preserve">Double headed arrow</t>
  </si>
  <si>
    <t xml:space="preserve">W028 – Oxidizing substance</t>
  </si>
  <si>
    <t xml:space="preserve">Indoor</t>
  </si>
  <si>
    <t xml:space="preserve">W029 – Pressurized cylinder</t>
  </si>
  <si>
    <t xml:space="preserve">Outdoor (5y)</t>
  </si>
  <si>
    <t xml:space="preserve">Diameter &lt; 50mm</t>
  </si>
  <si>
    <t xml:space="preserve">Outdoor+ (10y)</t>
  </si>
  <si>
    <t xml:space="preserve">Diameter 51mm -&gt; 100mm</t>
  </si>
  <si>
    <t xml:space="preserve">Diameter 101mm -&gt; 150mm</t>
  </si>
  <si>
    <t xml:space="preserve">Diameter 151mm -&gt; 300mm</t>
  </si>
  <si>
    <t xml:space="preserve">Diameter 301mm -&gt; 500mm</t>
  </si>
  <si>
    <t xml:space="preserve">Diameter &gt; 501mm</t>
  </si>
  <si>
    <t xml:space="preserve">HPHV</t>
  </si>
  <si>
    <t xml:space="preserve">helper1</t>
  </si>
  <si>
    <t xml:space="preserve">Adhesive</t>
  </si>
  <si>
    <t xml:space="preserve">Environment</t>
  </si>
  <si>
    <t xml:space="preserve">B-number</t>
  </si>
  <si>
    <t xml:space="preserve">B-7543P</t>
  </si>
  <si>
    <t xml:space="preserve">B-7541P</t>
  </si>
  <si>
    <t xml:space="preserve">B-7529P</t>
  </si>
  <si>
    <t xml:space="preserve">B-7560P</t>
  </si>
  <si>
    <t xml:space="preserve">B-7561P</t>
  </si>
  <si>
    <t xml:space="preserve">B-7562P</t>
  </si>
  <si>
    <t xml:space="preserve">Hidden</t>
  </si>
  <si>
    <t xml:space="preserve">Nr #</t>
  </si>
  <si>
    <r>
      <rPr>
        <b val="true"/>
        <sz val="12"/>
        <color rgb="FFFFFFFF"/>
        <rFont val="Arial"/>
        <family val="2"/>
        <charset val="1"/>
      </rPr>
      <t xml:space="preserve">GRÖSSE / SIZE
</t>
    </r>
    <r>
      <rPr>
        <sz val="12"/>
        <color rgb="FFFFFFFF"/>
        <rFont val="Arial"/>
        <family val="2"/>
        <charset val="1"/>
      </rPr>
      <t xml:space="preserve">
Mindestmaß für oben
1400x900mm (großes Etikett)
Mindestmaß für unten
590x390 mm / 390x590 mm
(kleines Etikett)</t>
    </r>
  </si>
  <si>
    <r>
      <rPr>
        <b val="true"/>
        <sz val="12"/>
        <color rgb="FFFFFFFF"/>
        <rFont val="Arial"/>
        <family val="2"/>
        <charset val="1"/>
      </rPr>
      <t xml:space="preserve">Basic identification colour 
</t>
    </r>
    <r>
      <rPr>
        <sz val="12"/>
        <color rgb="FFFFFFFF"/>
        <rFont val="Arial"/>
        <family val="2"/>
        <charset val="1"/>
      </rPr>
      <t xml:space="preserve">Basis-Identifikationsfarbe
(ganz oben)</t>
    </r>
  </si>
  <si>
    <r>
      <rPr>
        <b val="true"/>
        <sz val="12"/>
        <color rgb="FFFFFFFF"/>
        <rFont val="Arial"/>
        <family val="2"/>
        <charset val="1"/>
      </rPr>
      <t xml:space="preserve">Content Name
</t>
    </r>
    <r>
      <rPr>
        <sz val="12"/>
        <color rgb="FFFFFFFF"/>
        <rFont val="Arial"/>
        <family val="2"/>
        <charset val="1"/>
      </rPr>
      <t xml:space="preserve">
Medium-Name, chem. Formel oder zulässige Abkürzung</t>
    </r>
  </si>
  <si>
    <r>
      <rPr>
        <b val="true"/>
        <sz val="12"/>
        <color rgb="FFFFFFFF"/>
        <rFont val="Arial"/>
        <family val="2"/>
        <charset val="1"/>
      </rPr>
      <t xml:space="preserve">Tank-ID
</t>
    </r>
    <r>
      <rPr>
        <sz val="12"/>
        <color rgb="FFFFFFFF"/>
        <rFont val="Arial"/>
        <family val="2"/>
        <charset val="1"/>
      </rPr>
      <t xml:space="preserve">Tank-Bezeichnung (z.B. T-087)
kommt unter Content Name
(schwarz auf weißem Hintergrund)</t>
    </r>
  </si>
  <si>
    <t xml:space="preserve">Contrasting Color (hidden field)</t>
  </si>
  <si>
    <r>
      <rPr>
        <b val="true"/>
        <sz val="12"/>
        <color rgb="FFFFFFFF"/>
        <rFont val="Arial"/>
        <family val="2"/>
        <charset val="1"/>
      </rPr>
      <t xml:space="preserve">Tank capacity (optional 
– at the bottom)
</t>
    </r>
    <r>
      <rPr>
        <sz val="12"/>
        <color rgb="FFFFFFFF"/>
        <rFont val="Arial"/>
        <family val="2"/>
        <charset val="1"/>
      </rPr>
      <t xml:space="preserve"> Tankkapazität
(optional – wird ganz unten
angegeben)</t>
    </r>
  </si>
  <si>
    <r>
      <rPr>
        <b val="true"/>
        <sz val="12"/>
        <color rgb="FFFFFFFF"/>
        <rFont val="Arial"/>
        <family val="2"/>
        <charset val="1"/>
      </rPr>
      <t xml:space="preserve">Safety colour 
(bar below content name)
</t>
    </r>
    <r>
      <rPr>
        <sz val="12"/>
        <color rgb="FFFFFFFF"/>
        <rFont val="Arial"/>
        <family val="2"/>
        <charset val="1"/>
      </rPr>
      <t xml:space="preserve">Sicherheits-Farbe
(Balken unter content name)</t>
    </r>
  </si>
  <si>
    <t xml:space="preserve">GHS 
Symbol 1</t>
  </si>
  <si>
    <t xml:space="preserve">GHS 
Symbol 2</t>
  </si>
  <si>
    <t xml:space="preserve">GHS 
Symbol 3</t>
  </si>
  <si>
    <t xml:space="preserve">GHS 
Symbol 4</t>
  </si>
  <si>
    <t xml:space="preserve">GHS 
Symbol 5</t>
  </si>
  <si>
    <t xml:space="preserve">GHS 
Symbol 6</t>
  </si>
  <si>
    <t xml:space="preserve">GHS 
Symbol 7</t>
  </si>
  <si>
    <t xml:space="preserve">GHS 
Symbol 8</t>
  </si>
  <si>
    <t xml:space="preserve">GHS 
Symbol 9</t>
  </si>
  <si>
    <t xml:space="preserve">GHS 
Symbol 10</t>
  </si>
  <si>
    <r>
      <rPr>
        <b val="true"/>
        <sz val="12"/>
        <color rgb="FFFFFFFF"/>
        <rFont val="Arial"/>
        <family val="2"/>
        <charset val="1"/>
      </rPr>
      <t xml:space="preserve">Warning and information symbols
</t>
    </r>
    <r>
      <rPr>
        <sz val="12"/>
        <color rgb="FFFFFFFF"/>
        <rFont val="Arial"/>
        <family val="2"/>
        <charset val="1"/>
      </rPr>
      <t xml:space="preserve">Gewünschtes 
Warn- und Hinweis-Symbol</t>
    </r>
  </si>
  <si>
    <r>
      <rPr>
        <sz val="12"/>
        <color rgb="FFFFFFFF"/>
        <rFont val="Arial"/>
        <family val="2"/>
        <charset val="1"/>
      </rPr>
      <t xml:space="preserve">Desired material
</t>
    </r>
    <r>
      <rPr>
        <b val="true"/>
        <sz val="12"/>
        <color rgb="FFFFFFFF"/>
        <rFont val="Arial"/>
        <family val="2"/>
        <charset val="1"/>
      </rPr>
      <t xml:space="preserve">Gewünschtes Material
</t>
    </r>
  </si>
  <si>
    <t xml:space="preserve">QTY</t>
  </si>
  <si>
    <t xml:space="preserve">Material number
Material 
Nummer</t>
  </si>
  <si>
    <t xml:space="preserve">Helper_Style</t>
  </si>
  <si>
    <t xml:space="preserve">Helper_Wrap</t>
  </si>
  <si>
    <t xml:space="preserve">Helper_Y</t>
  </si>
  <si>
    <t xml:space="preserve">Helper_Num</t>
  </si>
  <si>
    <t xml:space="preserve">Weitere Informationen</t>
  </si>
  <si>
    <t xml:space="preserve">1 – groß</t>
  </si>
  <si>
    <t xml:space="preserve">1 – klein</t>
  </si>
  <si>
    <t xml:space="preserve">2 – groß</t>
  </si>
  <si>
    <t xml:space="preserve">2 – klein</t>
  </si>
  <si>
    <t xml:space="preserve">3 – groß</t>
  </si>
  <si>
    <t xml:space="preserve">3 – klein</t>
  </si>
  <si>
    <t xml:space="preserve">4 – groß</t>
  </si>
  <si>
    <t xml:space="preserve">4 – klein</t>
  </si>
  <si>
    <t xml:space="preserve">5 – groß</t>
  </si>
  <si>
    <t xml:space="preserve">5 – klein</t>
  </si>
  <si>
    <t xml:space="preserve">6 – groß</t>
  </si>
  <si>
    <t xml:space="preserve">6 – klein</t>
  </si>
  <si>
    <t xml:space="preserve">7 – groß</t>
  </si>
  <si>
    <t xml:space="preserve">7 – klein</t>
  </si>
  <si>
    <t xml:space="preserve">8 – groß</t>
  </si>
  <si>
    <t xml:space="preserve">8 – klein</t>
  </si>
  <si>
    <t xml:space="preserve">9 – groß</t>
  </si>
  <si>
    <t xml:space="preserve">9 – klein</t>
  </si>
  <si>
    <t xml:space="preserve">10 – groß</t>
  </si>
  <si>
    <t xml:space="preserve">10 – klein</t>
  </si>
  <si>
    <t xml:space="preserve">11 – groß</t>
  </si>
  <si>
    <t xml:space="preserve">11 – klein</t>
  </si>
  <si>
    <t xml:space="preserve">12 – groß</t>
  </si>
  <si>
    <t xml:space="preserve">12 – klein</t>
  </si>
  <si>
    <t xml:space="preserve">13 – klein</t>
  </si>
  <si>
    <t xml:space="preserve">14 – groß</t>
  </si>
  <si>
    <t xml:space="preserve">14 – klein</t>
  </si>
  <si>
    <t xml:space="preserve">15 – groß</t>
  </si>
  <si>
    <t xml:space="preserve">15 – klein</t>
  </si>
  <si>
    <t xml:space="preserve">16 – groß</t>
  </si>
  <si>
    <t xml:space="preserve">16 – klein</t>
  </si>
  <si>
    <t xml:space="preserve">17 – groß</t>
  </si>
  <si>
    <t xml:space="preserve">17 – klein</t>
  </si>
  <si>
    <t xml:space="preserve">18 – groß</t>
  </si>
  <si>
    <t xml:space="preserve">18 – klein</t>
  </si>
  <si>
    <t xml:space="preserve">19 – groß</t>
  </si>
  <si>
    <t xml:space="preserve">19 – klein</t>
  </si>
  <si>
    <t xml:space="preserve">20 – groß</t>
  </si>
  <si>
    <t xml:space="preserve">20 – klein</t>
  </si>
  <si>
    <t xml:space="preserve">21 – groß</t>
  </si>
  <si>
    <t xml:space="preserve">21 – klein</t>
  </si>
  <si>
    <t xml:space="preserve">22 – groß</t>
  </si>
  <si>
    <t xml:space="preserve">22 – klein</t>
  </si>
  <si>
    <t xml:space="preserve">23 – groß</t>
  </si>
  <si>
    <t xml:space="preserve">24 – groß</t>
  </si>
  <si>
    <t xml:space="preserve">24 – klein</t>
  </si>
  <si>
    <t xml:space="preserve">25 – groß</t>
  </si>
  <si>
    <t xml:space="preserve">25 – klein</t>
  </si>
  <si>
    <t xml:space="preserve">Product Number</t>
  </si>
  <si>
    <t xml:space="preserve">UOM 1-(1 to 2)</t>
  </si>
  <si>
    <t xml:space="preserve">UOM 3 (3 to 4)</t>
  </si>
  <si>
    <t xml:space="preserve">UOM 5 (5 to 9)</t>
  </si>
  <si>
    <t xml:space="preserve">UOM 10</t>
  </si>
  <si>
    <t xml:space="preserve">Y7543_A360</t>
  </si>
  <si>
    <t xml:space="preserve">Y7543_B360</t>
  </si>
  <si>
    <t xml:space="preserve">Y7543_C360</t>
  </si>
  <si>
    <t xml:space="preserve">Y7543_D360</t>
  </si>
  <si>
    <t xml:space="preserve">Y7543_E360</t>
  </si>
  <si>
    <t xml:space="preserve">Y7543_H360</t>
  </si>
  <si>
    <t xml:space="preserve">Y7543_A360Y</t>
  </si>
  <si>
    <t xml:space="preserve">Y7543_B360Y</t>
  </si>
  <si>
    <t xml:space="preserve">Y7543_C360Y</t>
  </si>
  <si>
    <t xml:space="preserve">Y7543_D360Y</t>
  </si>
  <si>
    <t xml:space="preserve">Y7543_E360Y</t>
  </si>
  <si>
    <t xml:space="preserve">Y7543_H360Y</t>
  </si>
  <si>
    <t xml:space="preserve">Y7543_A</t>
  </si>
  <si>
    <t xml:space="preserve">Y7543_B</t>
  </si>
  <si>
    <t xml:space="preserve">Y7543_C</t>
  </si>
  <si>
    <t xml:space="preserve">Y7543_D</t>
  </si>
  <si>
    <t xml:space="preserve">Y7543_E</t>
  </si>
  <si>
    <t xml:space="preserve">Y7543_H</t>
  </si>
  <si>
    <t xml:space="preserve">Y7543_AY</t>
  </si>
  <si>
    <t xml:space="preserve">Y7543_BY</t>
  </si>
  <si>
    <t xml:space="preserve">Y7543_CY</t>
  </si>
  <si>
    <t xml:space="preserve">Y7543_DY</t>
  </si>
  <si>
    <t xml:space="preserve">Y7543_EY</t>
  </si>
  <si>
    <t xml:space="preserve">Y7543_HY</t>
  </si>
  <si>
    <t xml:space="preserve">Y7543_HPHV</t>
  </si>
  <si>
    <t xml:space="preserve">Y7541_A360</t>
  </si>
  <si>
    <t xml:space="preserve">Y7541_B360</t>
  </si>
  <si>
    <t xml:space="preserve">Y7541_C360</t>
  </si>
  <si>
    <t xml:space="preserve">Y7541_D360</t>
  </si>
  <si>
    <t xml:space="preserve">Y7541_E360</t>
  </si>
  <si>
    <t xml:space="preserve">Y7541_H360</t>
  </si>
  <si>
    <t xml:space="preserve">Y7541_A360Y</t>
  </si>
  <si>
    <t xml:space="preserve">Y7541_B360Y</t>
  </si>
  <si>
    <t xml:space="preserve">Y7541_C360Y</t>
  </si>
  <si>
    <t xml:space="preserve">Y7541_D360Y</t>
  </si>
  <si>
    <t xml:space="preserve">Y7541_E360Y</t>
  </si>
  <si>
    <t xml:space="preserve">Y7541_H360Y</t>
  </si>
  <si>
    <t xml:space="preserve">Y7541_A</t>
  </si>
  <si>
    <t xml:space="preserve">Y7541_B</t>
  </si>
  <si>
    <t xml:space="preserve">Y7541_C</t>
  </si>
  <si>
    <t xml:space="preserve">Y7541_D</t>
  </si>
  <si>
    <t xml:space="preserve">Y7541_E</t>
  </si>
  <si>
    <t xml:space="preserve">Y7541_H</t>
  </si>
  <si>
    <t xml:space="preserve">Y7541_AY</t>
  </si>
  <si>
    <t xml:space="preserve">Y7541_BY</t>
  </si>
  <si>
    <t xml:space="preserve">Y7541_CY</t>
  </si>
  <si>
    <t xml:space="preserve">Y7541_DY</t>
  </si>
  <si>
    <t xml:space="preserve">Y7541_EY</t>
  </si>
  <si>
    <t xml:space="preserve">Y7541_HY</t>
  </si>
  <si>
    <t xml:space="preserve">Y7541_HPHV</t>
  </si>
  <si>
    <t xml:space="preserve">Y7529_A360</t>
  </si>
  <si>
    <t xml:space="preserve">Y7529_B360</t>
  </si>
  <si>
    <t xml:space="preserve">Y7529_C360</t>
  </si>
  <si>
    <t xml:space="preserve">Y7529_D360</t>
  </si>
  <si>
    <t xml:space="preserve">Y7529_E360</t>
  </si>
  <si>
    <t xml:space="preserve">Y7529_H360</t>
  </si>
  <si>
    <t xml:space="preserve">Y7529_A360Y</t>
  </si>
  <si>
    <t xml:space="preserve">Y7529_B360Y</t>
  </si>
  <si>
    <t xml:space="preserve">Y7529_C360Y</t>
  </si>
  <si>
    <t xml:space="preserve">Y7529_D360Y</t>
  </si>
  <si>
    <t xml:space="preserve">Y7529_E360Y</t>
  </si>
  <si>
    <t xml:space="preserve">Y7529_H360Y</t>
  </si>
  <si>
    <t xml:space="preserve">Y7529_A</t>
  </si>
  <si>
    <t xml:space="preserve">Y7529_B</t>
  </si>
  <si>
    <t xml:space="preserve">Y7529_C</t>
  </si>
  <si>
    <t xml:space="preserve">Y7529_D</t>
  </si>
  <si>
    <t xml:space="preserve">Y7529_E</t>
  </si>
  <si>
    <t xml:space="preserve">Y7529_H</t>
  </si>
  <si>
    <t xml:space="preserve">Y7529_AY</t>
  </si>
  <si>
    <t xml:space="preserve">Y7529_BY</t>
  </si>
  <si>
    <t xml:space="preserve">Y7529_CY</t>
  </si>
  <si>
    <t xml:space="preserve">Y7529_DY</t>
  </si>
  <si>
    <t xml:space="preserve">Y7529_EY</t>
  </si>
  <si>
    <t xml:space="preserve">Y7529_HY</t>
  </si>
  <si>
    <t xml:space="preserve">Y7529_HPHV</t>
  </si>
  <si>
    <t xml:space="preserve">Y7560_A360</t>
  </si>
  <si>
    <t xml:space="preserve">Y7560_B360</t>
  </si>
  <si>
    <t xml:space="preserve">Y7560_C360</t>
  </si>
  <si>
    <t xml:space="preserve">Y7560_D360</t>
  </si>
  <si>
    <t xml:space="preserve">Y7560_E360</t>
  </si>
  <si>
    <t xml:space="preserve">Y7560_H360</t>
  </si>
  <si>
    <t xml:space="preserve">Y7560_A360Y</t>
  </si>
  <si>
    <t xml:space="preserve">Y7560_B360Y</t>
  </si>
  <si>
    <t xml:space="preserve">Y7560_C360Y</t>
  </si>
  <si>
    <t xml:space="preserve">Y7560_D360Y</t>
  </si>
  <si>
    <t xml:space="preserve">Y7560_E360Y</t>
  </si>
  <si>
    <t xml:space="preserve">Y7560_H360Y</t>
  </si>
  <si>
    <t xml:space="preserve">Y7561_A360</t>
  </si>
  <si>
    <t xml:space="preserve">Y7561_B360</t>
  </si>
  <si>
    <t xml:space="preserve">Y7561_C360</t>
  </si>
  <si>
    <t xml:space="preserve">Y7561_D360</t>
  </si>
  <si>
    <t xml:space="preserve">Y7561_E360</t>
  </si>
  <si>
    <t xml:space="preserve">Y7561_H360</t>
  </si>
  <si>
    <t xml:space="preserve">Y7561_A360Y</t>
  </si>
  <si>
    <t xml:space="preserve">Y7561_B360Y</t>
  </si>
  <si>
    <t xml:space="preserve">Y7561_C360Y</t>
  </si>
  <si>
    <t xml:space="preserve">Y7561_D360Y</t>
  </si>
  <si>
    <t xml:space="preserve">Y7561_E360Y</t>
  </si>
  <si>
    <t xml:space="preserve">Y7561_H360Y</t>
  </si>
  <si>
    <t xml:space="preserve">Y7562_A360</t>
  </si>
  <si>
    <t xml:space="preserve">Y7562_B360</t>
  </si>
  <si>
    <t xml:space="preserve">Y7562_C360</t>
  </si>
  <si>
    <t xml:space="preserve">Y7562_D360</t>
  </si>
  <si>
    <t xml:space="preserve">Y7562_E360</t>
  </si>
  <si>
    <t xml:space="preserve">Y7562_H360</t>
  </si>
  <si>
    <t xml:space="preserve">Y7562_A360Y</t>
  </si>
  <si>
    <t xml:space="preserve">Y7562_B360Y</t>
  </si>
  <si>
    <t xml:space="preserve">Y7562_C360Y</t>
  </si>
  <si>
    <t xml:space="preserve">Y7562_D360Y</t>
  </si>
  <si>
    <t xml:space="preserve">Y7562_E360Y</t>
  </si>
  <si>
    <t xml:space="preserve">Y7562_H360Y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</si>
</sst>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_ &quot;€ &quot;* #,##0.00_ ;_ &quot;€ &quot;* \-#,##0.00_ ;_ &quot;€ &quot;* \-??_ ;_ @_ "/>
    <numFmt numFmtId="168" formatCode="&quot;€ &quot;#,##0.00;[RED]&quot;€ -&quot;#,##0.00"/>
  </numFmts>
  <fonts count="15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</font>
    <font>
      <sz val="12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sz val="12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24"/>
      <color rgb="FF000000"/>
      <name val="Arial"/>
      <family val="0"/>
    </font>
    <font>
      <b val="true"/>
      <sz val="11"/>
      <color rgb="FF000000"/>
      <name val="Calibri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rgb="FF008000"/>
        <bgColor rgb="FF007937"/>
      </patternFill>
    </fill>
    <fill>
      <patternFill patternType="solid">
        <fgColor rgb="FF0066FF"/>
        <bgColor rgb="FF3366FF"/>
      </patternFill>
    </fill>
    <fill>
      <patternFill patternType="solid">
        <fgColor rgb="FF7F7F7F"/>
        <bgColor rgb="FF666699"/>
      </patternFill>
    </fill>
    <fill>
      <patternFill patternType="solid">
        <fgColor rgb="FF1F497D"/>
        <bgColor rgb="FF004CA5"/>
      </patternFill>
    </fill>
    <fill>
      <patternFill patternType="solid">
        <fgColor rgb="FF7030A0"/>
        <bgColor rgb="FF800080"/>
      </patternFill>
    </fill>
    <fill>
      <patternFill patternType="solid">
        <fgColor rgb="FFC0504D"/>
        <bgColor rgb="FF996633"/>
      </patternFill>
    </fill>
    <fill>
      <patternFill patternType="solid">
        <fgColor rgb="FFFF0000"/>
        <bgColor rgb="FFE2001D"/>
      </patternFill>
    </fill>
    <fill>
      <patternFill patternType="solid">
        <fgColor rgb="FFFFC000"/>
        <bgColor rgb="FFFFAF00"/>
      </patternFill>
    </fill>
    <fill>
      <patternFill patternType="solid">
        <fgColor rgb="FFE7E6E6"/>
        <bgColor rgb="FFEEECE1"/>
      </patternFill>
    </fill>
    <fill>
      <patternFill patternType="solid">
        <fgColor rgb="FF004CA5"/>
        <bgColor rgb="FF1F497D"/>
      </patternFill>
    </fill>
    <fill>
      <patternFill patternType="solid">
        <fgColor rgb="FFD8D8D8"/>
        <bgColor rgb="FFDDD9C3"/>
      </patternFill>
    </fill>
    <fill>
      <patternFill patternType="solid">
        <fgColor rgb="FFEEECE1"/>
        <bgColor rgb="FFEAF1DD"/>
      </patternFill>
    </fill>
    <fill>
      <patternFill patternType="solid">
        <fgColor rgb="FF3F3F3F"/>
        <bgColor rgb="FF46312C"/>
      </patternFill>
    </fill>
    <fill>
      <patternFill patternType="solid">
        <fgColor rgb="FFFFFF99"/>
        <bgColor rgb="FFEAF1DD"/>
      </patternFill>
    </fill>
    <fill>
      <patternFill patternType="solid">
        <fgColor rgb="FFDDD9C3"/>
        <bgColor rgb="FFD8D8D8"/>
      </patternFill>
    </fill>
    <fill>
      <patternFill patternType="solid">
        <fgColor rgb="FFFFFFFF"/>
        <bgColor rgb="FFEAF1DD"/>
      </patternFill>
    </fill>
    <fill>
      <patternFill patternType="solid">
        <fgColor rgb="FFC6D9F0"/>
        <bgColor rgb="FFD8D8D8"/>
      </patternFill>
    </fill>
    <fill>
      <patternFill patternType="solid">
        <fgColor rgb="FFEAF1DD"/>
        <bgColor rgb="FFEEECE1"/>
      </patternFill>
    </fill>
    <fill>
      <patternFill patternType="solid">
        <fgColor rgb="FFF2DBDB"/>
        <bgColor rgb="FFE7E6E6"/>
      </patternFill>
    </fill>
    <fill>
      <patternFill patternType="solid">
        <fgColor rgb="FF92CDDC"/>
        <bgColor rgb="FFB5B8BD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1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1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1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0" fillId="11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11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1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1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1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5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1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17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1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1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1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1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1"/>
        <color rgb="FFFFFFFF"/>
      </font>
      <fill>
        <patternFill>
          <bgColor rgb="FFFF000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ill>
        <patternFill>
          <bgColor rgb="FFE36C09"/>
        </patternFill>
      </fill>
    </dxf>
    <dxf>
      <font>
        <color rgb="FF000000"/>
      </font>
      <fill>
        <patternFill>
          <bgColor rgb="FFA5A5A5"/>
        </patternFill>
      </fill>
    </dxf>
    <dxf>
      <font>
        <color rgb="FFFFFFFF"/>
      </font>
      <fill>
        <patternFill>
          <bgColor rgb="FF00B05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ont>
        <b val="1"/>
        <color rgb="FF000000"/>
      </font>
      <fill>
        <patternFill>
          <bgColor rgb="FFFFC00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004CA5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7937"/>
        </patternFill>
      </fill>
    </dxf>
    <dxf>
      <font>
        <color rgb="FFFFFFFF"/>
      </font>
      <fill>
        <patternFill>
          <bgColor rgb="FFE2001D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49ACE0"/>
        </patternFill>
      </fill>
    </dxf>
    <dxf>
      <font>
        <color rgb="FF000000"/>
      </font>
      <fill>
        <patternFill>
          <bgColor rgb="FFB5B8BD"/>
        </patternFill>
      </fill>
    </dxf>
    <dxf>
      <fill>
        <patternFill>
          <bgColor rgb="FFFFAF00"/>
        </patternFill>
      </fill>
    </dxf>
    <dxf>
      <font>
        <color rgb="FFFFFFFF"/>
      </font>
      <fill>
        <patternFill>
          <bgColor rgb="FF46312C"/>
        </patternFill>
      </fill>
    </dxf>
    <dxf>
      <font>
        <color rgb="FFFFFFFF"/>
      </font>
      <fill>
        <patternFill>
          <bgColor rgb="FF9900CC"/>
        </patternFill>
      </fill>
    </dxf>
    <dxf>
      <font>
        <color rgb="FF000000"/>
      </font>
      <fill>
        <patternFill>
          <bgColor rgb="FFFF6600"/>
        </patternFill>
      </fill>
    </dxf>
    <dxf>
      <font>
        <color rgb="FFFFFFFF"/>
      </font>
      <fill>
        <patternFill>
          <bgColor rgb="FF00A53C"/>
        </patternFill>
      </fill>
    </dxf>
    <dxf>
      <font>
        <color rgb="FFFFFFFF"/>
      </font>
      <fill>
        <patternFill>
          <bgColor rgb="FF99663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E2001D"/>
      <rgbColor rgb="FF008000"/>
      <rgbColor rgb="FF000080"/>
      <rgbColor rgb="FF996633"/>
      <rgbColor rgb="FF9900CC"/>
      <rgbColor rgb="FF007937"/>
      <rgbColor rgb="FFB5B8BD"/>
      <rgbColor rgb="FF7F7F7F"/>
      <rgbColor rgb="FF9999FF"/>
      <rgbColor rgb="FF7030A0"/>
      <rgbColor rgb="FFEAF1DD"/>
      <rgbColor rgb="FFE7E6E6"/>
      <rgbColor rgb="FF660066"/>
      <rgbColor rgb="FFE36C09"/>
      <rgbColor rgb="FF0066FF"/>
      <rgbColor rgb="FFC6D9F0"/>
      <rgbColor rgb="FF000080"/>
      <rgbColor rgb="FFFF00FF"/>
      <rgbColor rgb="FFFFFF00"/>
      <rgbColor rgb="FF00FFFF"/>
      <rgbColor rgb="FF800080"/>
      <rgbColor rgb="FF800000"/>
      <rgbColor rgb="FF00B050"/>
      <rgbColor rgb="FF0000FF"/>
      <rgbColor rgb="FF00CCFF"/>
      <rgbColor rgb="FFD8D8D8"/>
      <rgbColor rgb="FFEEECE1"/>
      <rgbColor rgb="FFFFFF99"/>
      <rgbColor rgb="FF92CDDC"/>
      <rgbColor rgb="FFF2DBDB"/>
      <rgbColor rgb="FFCCCCCC"/>
      <rgbColor rgb="FFDDD9C3"/>
      <rgbColor rgb="FF3366FF"/>
      <rgbColor rgb="FF49ACE0"/>
      <rgbColor rgb="FF99CC00"/>
      <rgbColor rgb="FFFFC000"/>
      <rgbColor rgb="FFFFAF00"/>
      <rgbColor rgb="FFFF6600"/>
      <rgbColor rgb="FF666699"/>
      <rgbColor rgb="FFA5A5A5"/>
      <rgbColor rgb="FF004CA5"/>
      <rgbColor rgb="FF00A53C"/>
      <rgbColor rgb="FF003300"/>
      <rgbColor rgb="FF3F3F3F"/>
      <rgbColor rgb="FF993300"/>
      <rgbColor rgb="FFC0504D"/>
      <rgbColor rgb="FF1F497D"/>
      <rgbColor rgb="FF46312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0</xdr:colOff>
      <xdr:row>0</xdr:row>
      <xdr:rowOff>0</xdr:rowOff>
    </xdr:from>
    <xdr:to>
      <xdr:col>9</xdr:col>
      <xdr:colOff>907920</xdr:colOff>
      <xdr:row>0</xdr:row>
      <xdr:rowOff>804600</xdr:rowOff>
    </xdr:to>
    <xdr:sp>
      <xdr:nvSpPr>
        <xdr:cNvPr id="0" name="Shape 4"/>
        <xdr:cNvSpPr/>
      </xdr:nvSpPr>
      <xdr:spPr>
        <a:xfrm>
          <a:off x="11257200" y="0"/>
          <a:ext cx="6081480" cy="804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2400" strike="noStrike" u="none">
              <a:solidFill>
                <a:srgbClr val="000000"/>
              </a:solidFill>
              <a:effectLst/>
              <a:uFillTx/>
              <a:latin typeface="Arial"/>
              <a:ea typeface="Arial"/>
            </a:rPr>
            <a:t>ISO 20560 TANK MARKING-SHEET</a:t>
          </a:r>
          <a:endParaRPr b="0" lang="de-DE" sz="24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0</xdr:col>
      <xdr:colOff>905400</xdr:colOff>
      <xdr:row>54</xdr:row>
      <xdr:rowOff>134280</xdr:rowOff>
    </xdr:from>
    <xdr:to>
      <xdr:col>6</xdr:col>
      <xdr:colOff>1198080</xdr:colOff>
      <xdr:row>69</xdr:row>
      <xdr:rowOff>59040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905400" y="14478840"/>
          <a:ext cx="11549880" cy="23634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97920</xdr:colOff>
      <xdr:row>0</xdr:row>
      <xdr:rowOff>0</xdr:rowOff>
    </xdr:from>
    <xdr:to>
      <xdr:col>1</xdr:col>
      <xdr:colOff>1893240</xdr:colOff>
      <xdr:row>0</xdr:row>
      <xdr:rowOff>1033560</xdr:rowOff>
    </xdr:to>
    <xdr:pic>
      <xdr:nvPicPr>
        <xdr:cNvPr id="2" name="Bild 1" descr=""/>
        <xdr:cNvPicPr/>
      </xdr:nvPicPr>
      <xdr:blipFill>
        <a:blip r:embed="rId2"/>
        <a:stretch/>
      </xdr:blipFill>
      <xdr:spPr>
        <a:xfrm>
          <a:off x="97920" y="0"/>
          <a:ext cx="2738880" cy="10335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1842840</xdr:colOff>
      <xdr:row>1</xdr:row>
      <xdr:rowOff>375840</xdr:rowOff>
    </xdr:to>
    <xdr:sp>
      <xdr:nvSpPr>
        <xdr:cNvPr id="3" name="Shape 3"/>
        <xdr:cNvSpPr/>
      </xdr:nvSpPr>
      <xdr:spPr>
        <a:xfrm>
          <a:off x="6670080" y="1070640"/>
          <a:ext cx="1842840" cy="3758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0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4.4296875" defaultRowHeight="15" customHeight="true" zeroHeight="false" outlineLevelRow="0" outlineLevelCol="0"/>
  <cols>
    <col collapsed="false" customWidth="true" hidden="false" outlineLevel="0" max="1" min="1" style="1" width="46.71"/>
    <col collapsed="false" customWidth="true" hidden="false" outlineLevel="0" max="2" min="2" style="1" width="45.71"/>
    <col collapsed="false" customWidth="true" hidden="false" outlineLevel="0" max="3" min="3" style="1" width="19.29"/>
    <col collapsed="false" customWidth="true" hidden="false" outlineLevel="0" max="6" min="4" style="1" width="26.43"/>
    <col collapsed="false" customWidth="true" hidden="false" outlineLevel="0" max="7" min="7" style="1" width="27"/>
    <col collapsed="false" customWidth="true" hidden="false" outlineLevel="0" max="8" min="8" style="1" width="15.14"/>
  </cols>
  <sheetData>
    <row r="1" customFormat="false" ht="12.75" hidden="false" customHeight="true" outlineLevel="0" collapsed="false">
      <c r="A1" s="2" t="s">
        <v>0</v>
      </c>
      <c r="B1" s="3" t="s">
        <v>0</v>
      </c>
      <c r="C1" s="4"/>
      <c r="D1" s="4" t="s">
        <v>1</v>
      </c>
      <c r="E1" s="4" t="s">
        <v>2</v>
      </c>
      <c r="F1" s="4"/>
      <c r="G1" s="4" t="s">
        <v>3</v>
      </c>
      <c r="H1" s="4" t="s">
        <v>4</v>
      </c>
    </row>
    <row r="2" customFormat="false" ht="12.75" hidden="false" customHeight="true" outlineLevel="0" collapsed="false">
      <c r="A2" s="2" t="s">
        <v>5</v>
      </c>
      <c r="B2" s="5" t="str">
        <f aca="false">A2</f>
        <v>Air</v>
      </c>
      <c r="C2" s="4"/>
      <c r="D2" s="4" t="s">
        <v>6</v>
      </c>
      <c r="E2" s="4" t="s">
        <v>7</v>
      </c>
      <c r="F2" s="4"/>
      <c r="G2" s="4" t="s">
        <v>8</v>
      </c>
      <c r="H2" s="4" t="s">
        <v>9</v>
      </c>
    </row>
    <row r="3" customFormat="false" ht="12.75" hidden="false" customHeight="true" outlineLevel="0" collapsed="false">
      <c r="A3" s="6" t="s">
        <v>10</v>
      </c>
      <c r="B3" s="7" t="str">
        <f aca="false">A3</f>
        <v>Gases in either gaseous or liquefied condition</v>
      </c>
      <c r="C3" s="4"/>
      <c r="D3" s="4" t="s">
        <v>11</v>
      </c>
      <c r="E3" s="4"/>
      <c r="F3" s="4"/>
      <c r="G3" s="4" t="s">
        <v>12</v>
      </c>
      <c r="H3" s="4" t="s">
        <v>13</v>
      </c>
    </row>
    <row r="4" customFormat="false" ht="12.75" hidden="false" customHeight="true" outlineLevel="0" collapsed="false">
      <c r="A4" s="2" t="s">
        <v>14</v>
      </c>
      <c r="B4" s="8" t="str">
        <f aca="false">A4</f>
        <v>Liquids and fixed materials</v>
      </c>
      <c r="C4" s="4"/>
      <c r="D4" s="4" t="s">
        <v>15</v>
      </c>
      <c r="E4" s="4"/>
      <c r="F4" s="4"/>
      <c r="G4" s="4" t="s">
        <v>16</v>
      </c>
      <c r="H4" s="4" t="s">
        <v>17</v>
      </c>
    </row>
    <row r="5" customFormat="false" ht="12.75" hidden="false" customHeight="true" outlineLevel="0" collapsed="false">
      <c r="A5" s="4" t="s">
        <v>18</v>
      </c>
      <c r="B5" s="9" t="str">
        <f aca="false">A5</f>
        <v>Alkalis</v>
      </c>
      <c r="C5" s="4"/>
      <c r="D5" s="4" t="s">
        <v>19</v>
      </c>
      <c r="F5" s="4"/>
      <c r="G5" s="4" t="s">
        <v>20</v>
      </c>
      <c r="H5" s="4" t="s">
        <v>21</v>
      </c>
    </row>
    <row r="6" customFormat="false" ht="12.75" hidden="false" customHeight="true" outlineLevel="0" collapsed="false">
      <c r="A6" s="2" t="s">
        <v>22</v>
      </c>
      <c r="B6" s="10" t="str">
        <f aca="false">A6</f>
        <v>Acids</v>
      </c>
      <c r="C6" s="4"/>
      <c r="D6" s="4" t="s">
        <v>23</v>
      </c>
      <c r="F6" s="4"/>
      <c r="G6" s="4" t="s">
        <v>24</v>
      </c>
      <c r="H6" s="4" t="s">
        <v>25</v>
      </c>
    </row>
    <row r="7" customFormat="false" ht="12.75" hidden="false" customHeight="true" outlineLevel="0" collapsed="false">
      <c r="A7" s="2" t="s">
        <v>26</v>
      </c>
      <c r="B7" s="11" t="str">
        <f aca="false">A7</f>
        <v>Firefighting Medium</v>
      </c>
      <c r="C7" s="4"/>
      <c r="D7" s="4"/>
      <c r="F7" s="4"/>
      <c r="G7" s="4" t="s">
        <v>27</v>
      </c>
      <c r="H7" s="4" t="s">
        <v>28</v>
      </c>
    </row>
    <row r="8" customFormat="false" ht="12.75" hidden="false" customHeight="true" outlineLevel="0" collapsed="false">
      <c r="A8" s="2" t="s">
        <v>29</v>
      </c>
      <c r="B8" s="12" t="str">
        <f aca="false">A8</f>
        <v>Hazardous Substances</v>
      </c>
      <c r="C8" s="4"/>
      <c r="D8" s="4"/>
      <c r="E8" s="4" t="s">
        <v>30</v>
      </c>
      <c r="F8" s="4"/>
      <c r="G8" s="4" t="s">
        <v>31</v>
      </c>
      <c r="H8" s="4" t="s">
        <v>32</v>
      </c>
    </row>
    <row r="9" customFormat="false" ht="12.75" hidden="false" customHeight="true" outlineLevel="0" collapsed="false">
      <c r="A9" s="4"/>
      <c r="B9" s="4"/>
      <c r="C9" s="4"/>
      <c r="D9" s="4" t="s">
        <v>33</v>
      </c>
      <c r="E9" s="4" t="s">
        <v>34</v>
      </c>
      <c r="F9" s="4"/>
      <c r="G9" s="4" t="s">
        <v>35</v>
      </c>
      <c r="H9" s="4" t="s">
        <v>36</v>
      </c>
    </row>
    <row r="10" customFormat="false" ht="12.75" hidden="false" customHeight="true" outlineLevel="0" collapsed="false">
      <c r="D10" s="4" t="s">
        <v>37</v>
      </c>
      <c r="E10" s="4"/>
      <c r="H10" s="4" t="s">
        <v>38</v>
      </c>
    </row>
    <row r="11" customFormat="false" ht="12.75" hidden="false" customHeight="true" outlineLevel="0" collapsed="false">
      <c r="E11" s="4" t="s">
        <v>39</v>
      </c>
      <c r="H11" s="4" t="s">
        <v>40</v>
      </c>
    </row>
    <row r="12" customFormat="false" ht="12.75" hidden="false" customHeight="true" outlineLevel="0" collapsed="false">
      <c r="A12" s="4"/>
      <c r="B12" s="13"/>
      <c r="C12" s="13"/>
      <c r="D12" s="13"/>
      <c r="E12" s="4" t="s">
        <v>41</v>
      </c>
      <c r="F12" s="13"/>
    </row>
    <row r="13" customFormat="false" ht="12.75" hidden="false" customHeight="true" outlineLevel="0" collapsed="false">
      <c r="A13" s="14" t="s">
        <v>42</v>
      </c>
      <c r="E13" s="4" t="s">
        <v>43</v>
      </c>
    </row>
    <row r="14" customFormat="false" ht="12.75" hidden="false" customHeight="true" outlineLevel="0" collapsed="false">
      <c r="A14" s="15" t="s">
        <v>44</v>
      </c>
      <c r="B14" s="13"/>
      <c r="C14" s="13"/>
      <c r="D14" s="13"/>
      <c r="E14" s="13"/>
      <c r="F14" s="13"/>
    </row>
    <row r="15" customFormat="false" ht="12.75" hidden="false" customHeight="true" outlineLevel="0" collapsed="false">
      <c r="A15" s="15" t="s">
        <v>45</v>
      </c>
    </row>
    <row r="16" customFormat="false" ht="12.75" hidden="false" customHeight="true" outlineLevel="0" collapsed="false">
      <c r="A16" s="15" t="s">
        <v>46</v>
      </c>
      <c r="B16" s="13"/>
      <c r="C16" s="13"/>
      <c r="D16" s="13"/>
      <c r="E16" s="13"/>
      <c r="F16" s="13"/>
    </row>
    <row r="17" customFormat="false" ht="12.75" hidden="false" customHeight="true" outlineLevel="0" collapsed="false">
      <c r="A17" s="15" t="s">
        <v>47</v>
      </c>
    </row>
    <row r="18" customFormat="false" ht="12.75" hidden="false" customHeight="true" outlineLevel="0" collapsed="false">
      <c r="A18" s="16" t="s">
        <v>48</v>
      </c>
      <c r="B18" s="13"/>
      <c r="C18" s="13"/>
      <c r="D18" s="13"/>
      <c r="E18" s="13"/>
      <c r="F18" s="13"/>
    </row>
    <row r="19" customFormat="false" ht="12.75" hidden="false" customHeight="true" outlineLevel="0" collapsed="false">
      <c r="A19" s="15" t="s">
        <v>49</v>
      </c>
    </row>
    <row r="20" customFormat="false" ht="12.75" hidden="false" customHeight="true" outlineLevel="0" collapsed="false">
      <c r="B20" s="13"/>
      <c r="C20" s="13"/>
      <c r="D20" s="13"/>
      <c r="E20" s="13"/>
      <c r="F20" s="13"/>
    </row>
    <row r="21" customFormat="false" ht="12.75" hidden="false" customHeight="true" outlineLevel="0" collapsed="false"/>
    <row r="22" customFormat="false" ht="12.75" hidden="false" customHeight="true" outlineLevel="0" collapsed="false">
      <c r="C22" s="17" t="s">
        <v>50</v>
      </c>
    </row>
    <row r="23" customFormat="false" ht="12.75" hidden="false" customHeight="true" outlineLevel="0" collapsed="false">
      <c r="A23" s="18" t="s">
        <v>51</v>
      </c>
      <c r="B23" s="18" t="s">
        <v>52</v>
      </c>
      <c r="C23" s="18" t="str">
        <f aca="false">A23&amp;"|"&amp;B23</f>
        <v>Adhesive|Environment</v>
      </c>
      <c r="D23" s="18" t="s">
        <v>53</v>
      </c>
    </row>
    <row r="24" customFormat="false" ht="12.75" hidden="false" customHeight="true" outlineLevel="0" collapsed="false">
      <c r="A24" s="18" t="s">
        <v>30</v>
      </c>
      <c r="B24" s="18" t="s">
        <v>39</v>
      </c>
      <c r="C24" s="18" t="str">
        <f aca="false">A24&amp;"|"&amp;B24</f>
        <v>With adhesive|Indoor</v>
      </c>
      <c r="D24" s="18" t="s">
        <v>54</v>
      </c>
    </row>
    <row r="25" customFormat="false" ht="12.75" hidden="false" customHeight="true" outlineLevel="0" collapsed="false">
      <c r="A25" s="18" t="s">
        <v>30</v>
      </c>
      <c r="B25" s="18" t="s">
        <v>41</v>
      </c>
      <c r="C25" s="18" t="str">
        <f aca="false">A25&amp;"|"&amp;B25</f>
        <v>With adhesive|Outdoor (5y)</v>
      </c>
      <c r="D25" s="18" t="s">
        <v>55</v>
      </c>
    </row>
    <row r="26" customFormat="false" ht="12.75" hidden="false" customHeight="true" outlineLevel="0" collapsed="false">
      <c r="A26" s="18" t="s">
        <v>30</v>
      </c>
      <c r="B26" s="18" t="s">
        <v>43</v>
      </c>
      <c r="C26" s="18" t="str">
        <f aca="false">A26&amp;"|"&amp;B26</f>
        <v>With adhesive|Outdoor+ (10y)</v>
      </c>
      <c r="D26" s="18" t="s">
        <v>56</v>
      </c>
    </row>
    <row r="27" customFormat="false" ht="12.75" hidden="false" customHeight="true" outlineLevel="0" collapsed="false">
      <c r="A27" s="18" t="s">
        <v>34</v>
      </c>
      <c r="B27" s="18" t="s">
        <v>39</v>
      </c>
      <c r="C27" s="18" t="str">
        <f aca="false">A27&amp;"|"&amp;B27</f>
        <v>Without adhesive|Indoor</v>
      </c>
      <c r="D27" s="18" t="s">
        <v>57</v>
      </c>
    </row>
    <row r="28" customFormat="false" ht="12.75" hidden="false" customHeight="true" outlineLevel="0" collapsed="false">
      <c r="A28" s="18" t="s">
        <v>34</v>
      </c>
      <c r="B28" s="18" t="s">
        <v>41</v>
      </c>
      <c r="C28" s="18" t="str">
        <f aca="false">A28&amp;"|"&amp;B28</f>
        <v>Without adhesive|Outdoor (5y)</v>
      </c>
      <c r="D28" s="18" t="s">
        <v>58</v>
      </c>
    </row>
    <row r="29" customFormat="false" ht="12.75" hidden="false" customHeight="true" outlineLevel="0" collapsed="false">
      <c r="A29" s="18" t="s">
        <v>34</v>
      </c>
      <c r="B29" s="18" t="s">
        <v>43</v>
      </c>
      <c r="C29" s="18" t="str">
        <f aca="false">A29&amp;"|"&amp;B29</f>
        <v>Without adhesive|Outdoor+ (10y)</v>
      </c>
      <c r="D29" s="18" t="s">
        <v>59</v>
      </c>
    </row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52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0" ySplit="2" topLeftCell="A3" activePane="bottomLeft" state="frozen"/>
      <selection pane="topLeft" activeCell="A1" activeCellId="0" sqref="A1"/>
      <selection pane="bottomLeft" activeCell="B3" activeCellId="0" sqref="B3"/>
    </sheetView>
  </sheetViews>
  <sheetFormatPr defaultColWidth="14.4296875" defaultRowHeight="12.8" customHeight="true" zeroHeight="false" outlineLevelRow="0" outlineLevelCol="0"/>
  <cols>
    <col collapsed="false" customWidth="true" hidden="false" outlineLevel="0" max="1" min="1" style="1" width="14.71"/>
    <col collapsed="false" customWidth="true" hidden="false" outlineLevel="0" max="3" min="2" style="1" width="44.64"/>
    <col collapsed="false" customWidth="true" hidden="false" outlineLevel="0" max="4" min="4" style="1" width="35.85"/>
    <col collapsed="false" customWidth="true" hidden="false" outlineLevel="0" max="5" min="5" style="1" width="35.67"/>
    <col collapsed="false" customWidth="true" hidden="true" outlineLevel="0" max="6" min="6" style="1" width="16.29"/>
    <col collapsed="false" customWidth="true" hidden="false" outlineLevel="0" max="7" min="7" style="19" width="32.61"/>
    <col collapsed="false" customWidth="true" hidden="false" outlineLevel="0" max="8" min="8" style="1" width="32.61"/>
    <col collapsed="false" customWidth="true" hidden="false" outlineLevel="0" max="9" min="9" style="1" width="15.44"/>
    <col collapsed="false" customWidth="true" hidden="false" outlineLevel="0" max="10" min="10" style="1" width="14.36"/>
    <col collapsed="false" customWidth="true" hidden="false" outlineLevel="0" max="11" min="11" style="1" width="13.9"/>
    <col collapsed="false" customWidth="true" hidden="false" outlineLevel="0" max="18" min="12" style="1" width="14.98"/>
    <col collapsed="false" customWidth="true" hidden="false" outlineLevel="0" max="21" min="19" style="1" width="37.71"/>
    <col collapsed="false" customWidth="true" hidden="false" outlineLevel="0" max="22" min="22" style="1" width="26.85"/>
    <col collapsed="false" customWidth="true" hidden="false" outlineLevel="0" max="23" min="23" style="19" width="17.14"/>
    <col collapsed="false" customWidth="true" hidden="false" outlineLevel="0" max="24" min="24" style="19" width="21.71"/>
    <col collapsed="false" customWidth="true" hidden="true" outlineLevel="0" max="28" min="25" style="19" width="21.71"/>
    <col collapsed="false" customWidth="true" hidden="false" outlineLevel="0" max="29" min="29" style="19" width="21.71"/>
    <col collapsed="false" customWidth="true" hidden="false" outlineLevel="0" max="32" min="30" style="1" width="21.71"/>
  </cols>
  <sheetData>
    <row r="1" customFormat="false" ht="84.3" hidden="false" customHeight="true" outlineLevel="0" collapsed="false">
      <c r="A1" s="20"/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  <c r="X1" s="21"/>
      <c r="Y1" s="21" t="s">
        <v>60</v>
      </c>
      <c r="Z1" s="21" t="s">
        <v>60</v>
      </c>
      <c r="AA1" s="21" t="s">
        <v>60</v>
      </c>
      <c r="AB1" s="21" t="s">
        <v>60</v>
      </c>
      <c r="AC1" s="21"/>
      <c r="AD1" s="20"/>
      <c r="AE1" s="20"/>
      <c r="AF1" s="20"/>
    </row>
    <row r="2" customFormat="false" ht="129.35" hidden="false" customHeight="true" outlineLevel="0" collapsed="false">
      <c r="A2" s="22" t="s">
        <v>61</v>
      </c>
      <c r="B2" s="22" t="s">
        <v>62</v>
      </c>
      <c r="C2" s="23" t="s">
        <v>63</v>
      </c>
      <c r="D2" s="23" t="s">
        <v>64</v>
      </c>
      <c r="E2" s="23" t="s">
        <v>65</v>
      </c>
      <c r="F2" s="24" t="s">
        <v>66</v>
      </c>
      <c r="G2" s="23" t="s">
        <v>67</v>
      </c>
      <c r="H2" s="23" t="s">
        <v>68</v>
      </c>
      <c r="I2" s="25" t="s">
        <v>69</v>
      </c>
      <c r="J2" s="25" t="s">
        <v>70</v>
      </c>
      <c r="K2" s="25" t="s">
        <v>71</v>
      </c>
      <c r="L2" s="25" t="s">
        <v>72</v>
      </c>
      <c r="M2" s="25" t="s">
        <v>73</v>
      </c>
      <c r="N2" s="25" t="s">
        <v>74</v>
      </c>
      <c r="O2" s="25" t="s">
        <v>75</v>
      </c>
      <c r="P2" s="25" t="s">
        <v>76</v>
      </c>
      <c r="Q2" s="25" t="s">
        <v>77</v>
      </c>
      <c r="R2" s="25" t="s">
        <v>78</v>
      </c>
      <c r="S2" s="25" t="s">
        <v>79</v>
      </c>
      <c r="T2" s="25" t="s">
        <v>79</v>
      </c>
      <c r="U2" s="25" t="s">
        <v>79</v>
      </c>
      <c r="V2" s="26" t="s">
        <v>80</v>
      </c>
      <c r="W2" s="27" t="s">
        <v>81</v>
      </c>
      <c r="X2" s="28" t="s">
        <v>82</v>
      </c>
      <c r="Y2" s="29" t="s">
        <v>83</v>
      </c>
      <c r="Z2" s="29" t="s">
        <v>84</v>
      </c>
      <c r="AA2" s="29" t="s">
        <v>85</v>
      </c>
      <c r="AB2" s="29" t="s">
        <v>86</v>
      </c>
      <c r="AC2" s="30" t="s">
        <v>87</v>
      </c>
      <c r="AD2" s="31"/>
      <c r="AE2" s="31"/>
      <c r="AF2" s="31"/>
    </row>
    <row r="3" s="40" customFormat="true" ht="19.5" hidden="false" customHeight="true" outlineLevel="0" collapsed="false">
      <c r="A3" s="32" t="s">
        <v>88</v>
      </c>
      <c r="B3" s="32"/>
      <c r="C3" s="33"/>
      <c r="D3" s="33"/>
      <c r="E3" s="32"/>
      <c r="F3" s="34" t="str">
        <f aca="false">IF((OR(I3="Water",I3="Air",I3="Liquids and fixed materials",I3="Alkalis",I3="Firefighting medium")),"White",IF(I3="","","Black"))</f>
        <v/>
      </c>
      <c r="G3" s="33"/>
      <c r="H3" s="33"/>
      <c r="I3" s="35"/>
      <c r="J3" s="35"/>
      <c r="K3" s="35"/>
      <c r="L3" s="35"/>
      <c r="M3" s="35"/>
      <c r="N3" s="35"/>
      <c r="O3" s="35"/>
      <c r="P3" s="35"/>
      <c r="Q3" s="35"/>
      <c r="R3" s="35"/>
      <c r="S3" s="36"/>
      <c r="T3" s="36"/>
      <c r="U3" s="36"/>
      <c r="V3" s="35"/>
      <c r="W3" s="36"/>
      <c r="X3" s="37" t="str">
        <f aca="false">IF(V3&lt;&gt;"",VLOOKUP(#REF!&amp;"|"&amp;V3,Data_Hidden!$C$24:$D$29,2,FALSE()),"")</f>
        <v/>
      </c>
      <c r="Y3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" s="38" t="e">
        <f aca="false">IF(#REF!=Data_Hidden!$E$2,360,"")</f>
        <v>#REF!</v>
      </c>
      <c r="AA3" s="38" t="str">
        <f aca="false">IF(OR(I3&lt;&gt;"",J3&lt;&gt;"",K3&lt;&gt;"",L3&lt;&gt;"",U3&lt;&gt;""),"Y","")</f>
        <v/>
      </c>
      <c r="AB3" s="38" t="str">
        <f aca="false">MID(X3,3,4)</f>
        <v/>
      </c>
      <c r="AC3" s="39" t="str">
        <f aca="false">IF(W3&gt;0,CONCATENATE("Y",AB3,"_",Y3,Z3,AA3,),"")</f>
        <v/>
      </c>
    </row>
    <row r="4" s="40" customFormat="true" ht="19.5" hidden="false" customHeight="true" outlineLevel="0" collapsed="false">
      <c r="A4" s="32" t="s">
        <v>89</v>
      </c>
      <c r="B4" s="32"/>
      <c r="C4" s="33"/>
      <c r="D4" s="33"/>
      <c r="E4" s="32"/>
      <c r="F4" s="34" t="str">
        <f aca="false">IF((OR(I4="Water",I4="Air",I4="Liquids and fixed materials",I4="Alkalis",I4="Firefighting medium")),"White",IF(I4="","","Black"))</f>
        <v/>
      </c>
      <c r="G4" s="33"/>
      <c r="H4" s="33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  <c r="T4" s="36"/>
      <c r="U4" s="36"/>
      <c r="V4" s="35"/>
      <c r="W4" s="36"/>
      <c r="X4" s="37" t="str">
        <f aca="false">IF(V4&lt;&gt;"",VLOOKUP(#REF!&amp;"|"&amp;V4,Data_Hidden!$C$24:$D$29,2,FALSE()),"")</f>
        <v/>
      </c>
      <c r="Y4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" s="38" t="e">
        <f aca="false">IF(#REF!=Data_Hidden!$E$2,360,"")</f>
        <v>#REF!</v>
      </c>
      <c r="AA4" s="38" t="str">
        <f aca="false">IF(OR(I4&lt;&gt;"",J4&lt;&gt;"",K4&lt;&gt;"",L4&lt;&gt;"",U4&lt;&gt;""),"Y","")</f>
        <v/>
      </c>
      <c r="AB4" s="38" t="str">
        <f aca="false">MID(X4,3,4)</f>
        <v/>
      </c>
      <c r="AC4" s="39" t="str">
        <f aca="false">IF(W4&gt;0,CONCATENATE("Y",AB4,"_",Y4,Z4,AA4,),"")</f>
        <v/>
      </c>
    </row>
    <row r="5" s="40" customFormat="true" ht="19.5" hidden="false" customHeight="true" outlineLevel="0" collapsed="false">
      <c r="A5" s="32" t="s">
        <v>90</v>
      </c>
      <c r="B5" s="32"/>
      <c r="C5" s="33"/>
      <c r="D5" s="33"/>
      <c r="E5" s="32"/>
      <c r="F5" s="34" t="str">
        <f aca="false">IF((OR(I5="Water",I5="Air",I5="Liquids and fixed materials",I5="Alkalis",I5="Firefighting medium")),"White",IF(I5="","","Black"))</f>
        <v/>
      </c>
      <c r="G5" s="33"/>
      <c r="H5" s="33"/>
      <c r="I5" s="35"/>
      <c r="J5" s="35"/>
      <c r="K5" s="35"/>
      <c r="L5" s="35"/>
      <c r="M5" s="35"/>
      <c r="N5" s="35"/>
      <c r="O5" s="35"/>
      <c r="P5" s="35"/>
      <c r="Q5" s="35"/>
      <c r="R5" s="35"/>
      <c r="S5" s="36"/>
      <c r="T5" s="36"/>
      <c r="U5" s="36"/>
      <c r="V5" s="35"/>
      <c r="W5" s="36"/>
      <c r="X5" s="37" t="str">
        <f aca="false">IF(V5&lt;&gt;"",VLOOKUP(#REF!&amp;"|"&amp;V5,Data_Hidden!$C$24:$D$29,2,FALSE()),"")</f>
        <v/>
      </c>
      <c r="Y5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5" s="38" t="e">
        <f aca="false">IF(#REF!=Data_Hidden!$E$2,360,"")</f>
        <v>#REF!</v>
      </c>
      <c r="AA5" s="38" t="str">
        <f aca="false">IF(OR(I5&lt;&gt;"",J5&lt;&gt;"",K5&lt;&gt;"",L5&lt;&gt;"",U5&lt;&gt;""),"Y","")</f>
        <v/>
      </c>
      <c r="AB5" s="38" t="str">
        <f aca="false">MID(X5,3,4)</f>
        <v/>
      </c>
      <c r="AC5" s="39" t="str">
        <f aca="false">IF(W5&gt;0,CONCATENATE("Y",AB5,"_",Y5,Z5,AA5,),"")</f>
        <v/>
      </c>
    </row>
    <row r="6" s="40" customFormat="true" ht="19.5" hidden="false" customHeight="true" outlineLevel="0" collapsed="false">
      <c r="A6" s="32" t="s">
        <v>91</v>
      </c>
      <c r="B6" s="32"/>
      <c r="C6" s="33"/>
      <c r="D6" s="33"/>
      <c r="E6" s="32"/>
      <c r="F6" s="34" t="str">
        <f aca="false">IF((OR(I6="Water",I6="Air",I6="Liquids and fixed materials",I6="Alkalis",I6="Firefighting medium")),"White",IF(I6="","","Black"))</f>
        <v/>
      </c>
      <c r="G6" s="33"/>
      <c r="H6" s="33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36"/>
      <c r="U6" s="36"/>
      <c r="V6" s="35"/>
      <c r="W6" s="36"/>
      <c r="X6" s="37" t="str">
        <f aca="false">IF(V6&lt;&gt;"",VLOOKUP(#REF!&amp;"|"&amp;V6,Data_Hidden!$C$24:$D$29,2,FALSE()),"")</f>
        <v/>
      </c>
      <c r="Y6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6" s="38" t="e">
        <f aca="false">IF(#REF!=Data_Hidden!$E$2,360,"")</f>
        <v>#REF!</v>
      </c>
      <c r="AA6" s="38" t="str">
        <f aca="false">IF(OR(I6&lt;&gt;"",J6&lt;&gt;"",K6&lt;&gt;"",L6&lt;&gt;"",U6&lt;&gt;""),"Y","")</f>
        <v/>
      </c>
      <c r="AB6" s="38" t="str">
        <f aca="false">MID(X6,3,4)</f>
        <v/>
      </c>
      <c r="AC6" s="39" t="str">
        <f aca="false">IF(W6&gt;0,CONCATENATE("Y",AB6,"_",Y6,Z6,AA6,),"")</f>
        <v/>
      </c>
    </row>
    <row r="7" s="40" customFormat="true" ht="19.5" hidden="false" customHeight="true" outlineLevel="0" collapsed="false">
      <c r="A7" s="32" t="s">
        <v>92</v>
      </c>
      <c r="B7" s="32"/>
      <c r="C7" s="33"/>
      <c r="D7" s="33"/>
      <c r="E7" s="32"/>
      <c r="F7" s="34" t="str">
        <f aca="false">IF((OR(I7="Water",I7="Air",I7="Liquids and fixed materials",I7="Alkalis",I7="Firefighting medium")),"White",IF(I7="","","Black"))</f>
        <v/>
      </c>
      <c r="G7" s="33"/>
      <c r="H7" s="33"/>
      <c r="I7" s="35"/>
      <c r="J7" s="35"/>
      <c r="K7" s="35"/>
      <c r="L7" s="35"/>
      <c r="M7" s="35"/>
      <c r="N7" s="35"/>
      <c r="O7" s="35"/>
      <c r="P7" s="35"/>
      <c r="Q7" s="35"/>
      <c r="R7" s="35"/>
      <c r="S7" s="36"/>
      <c r="T7" s="36"/>
      <c r="U7" s="36"/>
      <c r="V7" s="35"/>
      <c r="W7" s="36"/>
      <c r="X7" s="37" t="str">
        <f aca="false">IF(V7&lt;&gt;"",VLOOKUP(#REF!&amp;"|"&amp;V7,Data_Hidden!$C$24:$D$29,2,FALSE()),"")</f>
        <v/>
      </c>
      <c r="Y7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7" s="38" t="e">
        <f aca="false">IF(#REF!=Data_Hidden!$E$2,360,"")</f>
        <v>#REF!</v>
      </c>
      <c r="AA7" s="38" t="str">
        <f aca="false">IF(OR(I7&lt;&gt;"",J7&lt;&gt;"",K7&lt;&gt;"",L7&lt;&gt;"",U7&lt;&gt;""),"Y","")</f>
        <v/>
      </c>
      <c r="AB7" s="38" t="str">
        <f aca="false">MID(X7,3,4)</f>
        <v/>
      </c>
      <c r="AC7" s="39" t="str">
        <f aca="false">IF(W7&gt;0,CONCATENATE("Y",AB7,"_",Y7,Z7,AA7,),"")</f>
        <v/>
      </c>
    </row>
    <row r="8" s="40" customFormat="true" ht="19.5" hidden="false" customHeight="true" outlineLevel="0" collapsed="false">
      <c r="A8" s="32" t="s">
        <v>93</v>
      </c>
      <c r="B8" s="32"/>
      <c r="C8" s="33"/>
      <c r="D8" s="33"/>
      <c r="E8" s="32"/>
      <c r="F8" s="34" t="str">
        <f aca="false">IF((OR(I8="Water",I8="Air",I8="Liquids and fixed materials",I8="Alkalis",I8="Firefighting medium")),"White",IF(I8="","","Black"))</f>
        <v/>
      </c>
      <c r="G8" s="33"/>
      <c r="H8" s="33"/>
      <c r="I8" s="35"/>
      <c r="J8" s="35"/>
      <c r="K8" s="35"/>
      <c r="L8" s="35"/>
      <c r="M8" s="35"/>
      <c r="N8" s="35"/>
      <c r="O8" s="35"/>
      <c r="P8" s="35"/>
      <c r="Q8" s="35"/>
      <c r="R8" s="35"/>
      <c r="S8" s="36"/>
      <c r="T8" s="36"/>
      <c r="U8" s="36"/>
      <c r="V8" s="35"/>
      <c r="W8" s="36"/>
      <c r="X8" s="37" t="str">
        <f aca="false">IF(V8&lt;&gt;"",VLOOKUP(#REF!&amp;"|"&amp;V8,Data_Hidden!$C$24:$D$29,2,FALSE()),"")</f>
        <v/>
      </c>
      <c r="Y8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8" s="38" t="e">
        <f aca="false">IF(#REF!=Data_Hidden!$E$2,360,"")</f>
        <v>#REF!</v>
      </c>
      <c r="AA8" s="38" t="str">
        <f aca="false">IF(OR(I8&lt;&gt;"",J8&lt;&gt;"",K8&lt;&gt;"",L8&lt;&gt;"",U8&lt;&gt;""),"Y","")</f>
        <v/>
      </c>
      <c r="AB8" s="38" t="str">
        <f aca="false">MID(X8,3,4)</f>
        <v/>
      </c>
      <c r="AC8" s="39" t="str">
        <f aca="false">IF(W8&gt;0,CONCATENATE("Y",AB8,"_",Y8,Z8,AA8,),"")</f>
        <v/>
      </c>
    </row>
    <row r="9" s="40" customFormat="true" ht="19.5" hidden="false" customHeight="true" outlineLevel="0" collapsed="false">
      <c r="A9" s="32" t="s">
        <v>94</v>
      </c>
      <c r="B9" s="32"/>
      <c r="C9" s="33"/>
      <c r="D9" s="33"/>
      <c r="E9" s="32"/>
      <c r="F9" s="34" t="str">
        <f aca="false">IF((OR(I9="Water",I9="Air",I9="Liquids and fixed materials",I9="Alkalis",I9="Firefighting medium")),"White",IF(I9="","","Black"))</f>
        <v/>
      </c>
      <c r="G9" s="33"/>
      <c r="H9" s="33"/>
      <c r="I9" s="35"/>
      <c r="J9" s="35"/>
      <c r="K9" s="35"/>
      <c r="L9" s="35"/>
      <c r="M9" s="35"/>
      <c r="N9" s="35"/>
      <c r="O9" s="35"/>
      <c r="P9" s="35"/>
      <c r="Q9" s="35"/>
      <c r="R9" s="35"/>
      <c r="S9" s="36"/>
      <c r="T9" s="36"/>
      <c r="U9" s="36"/>
      <c r="V9" s="35"/>
      <c r="W9" s="36"/>
      <c r="X9" s="37" t="str">
        <f aca="false">IF(V9&lt;&gt;"",VLOOKUP(#REF!&amp;"|"&amp;V9,Data_Hidden!$C$24:$D$29,2,FALSE()),"")</f>
        <v/>
      </c>
      <c r="Y9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9" s="38" t="e">
        <f aca="false">IF(#REF!=Data_Hidden!$E$2,360,"")</f>
        <v>#REF!</v>
      </c>
      <c r="AA9" s="38" t="str">
        <f aca="false">IF(OR(I9&lt;&gt;"",J9&lt;&gt;"",K9&lt;&gt;"",L9&lt;&gt;"",U9&lt;&gt;""),"Y","")</f>
        <v/>
      </c>
      <c r="AB9" s="38" t="str">
        <f aca="false">MID(X9,3,4)</f>
        <v/>
      </c>
      <c r="AC9" s="39" t="str">
        <f aca="false">IF(W9&gt;0,CONCATENATE("Y",AB9,"_",Y9,Z9,AA9,),"")</f>
        <v/>
      </c>
    </row>
    <row r="10" s="40" customFormat="true" ht="19.5" hidden="false" customHeight="true" outlineLevel="0" collapsed="false">
      <c r="A10" s="32" t="s">
        <v>95</v>
      </c>
      <c r="B10" s="32"/>
      <c r="C10" s="33"/>
      <c r="D10" s="33"/>
      <c r="E10" s="32"/>
      <c r="F10" s="34" t="str">
        <f aca="false">IF((OR(I10="Water",I10="Air",I10="Liquids and fixed materials",I10="Alkalis",I10="Firefighting medium")),"White",IF(I10="","","Black"))</f>
        <v/>
      </c>
      <c r="G10" s="33"/>
      <c r="H10" s="33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6"/>
      <c r="T10" s="36"/>
      <c r="U10" s="36"/>
      <c r="V10" s="35"/>
      <c r="W10" s="36"/>
      <c r="X10" s="37" t="str">
        <f aca="false">IF(V10&lt;&gt;"",VLOOKUP(#REF!&amp;"|"&amp;V10,Data_Hidden!$C$24:$D$29,2,FALSE()),"")</f>
        <v/>
      </c>
      <c r="Y10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0" s="38" t="e">
        <f aca="false">IF(#REF!=Data_Hidden!$E$2,360,"")</f>
        <v>#REF!</v>
      </c>
      <c r="AA10" s="38" t="str">
        <f aca="false">IF(OR(I10&lt;&gt;"",J10&lt;&gt;"",K10&lt;&gt;"",L10&lt;&gt;"",U10&lt;&gt;""),"Y","")</f>
        <v/>
      </c>
      <c r="AB10" s="38" t="str">
        <f aca="false">MID(X10,3,4)</f>
        <v/>
      </c>
      <c r="AC10" s="39" t="str">
        <f aca="false">IF(W10&gt;0,CONCATENATE("Y",AB10,"_",Y10,Z10,AA10,),"")</f>
        <v/>
      </c>
    </row>
    <row r="11" s="40" customFormat="true" ht="19.5" hidden="false" customHeight="true" outlineLevel="0" collapsed="false">
      <c r="A11" s="32" t="s">
        <v>96</v>
      </c>
      <c r="B11" s="32"/>
      <c r="C11" s="33"/>
      <c r="D11" s="33"/>
      <c r="E11" s="32"/>
      <c r="F11" s="34" t="str">
        <f aca="false">IF((OR(I11="Water",I11="Air",I11="Liquids and fixed materials",I11="Alkalis",I11="Firefighting medium")),"White",IF(I11="","","Black"))</f>
        <v/>
      </c>
      <c r="G11" s="33"/>
      <c r="H11" s="33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6"/>
      <c r="T11" s="36"/>
      <c r="U11" s="36"/>
      <c r="V11" s="35"/>
      <c r="W11" s="36"/>
      <c r="X11" s="37" t="str">
        <f aca="false">IF(V11&lt;&gt;"",VLOOKUP(#REF!&amp;"|"&amp;V11,Data_Hidden!$C$24:$D$29,2,FALSE()),"")</f>
        <v/>
      </c>
      <c r="Y11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1" s="38" t="e">
        <f aca="false">IF(#REF!=Data_Hidden!$E$2,360,"")</f>
        <v>#REF!</v>
      </c>
      <c r="AA11" s="38" t="str">
        <f aca="false">IF(OR(I11&lt;&gt;"",J11&lt;&gt;"",K11&lt;&gt;"",L11&lt;&gt;"",U11&lt;&gt;""),"Y","")</f>
        <v/>
      </c>
      <c r="AB11" s="38" t="str">
        <f aca="false">MID(X11,3,4)</f>
        <v/>
      </c>
      <c r="AC11" s="39" t="str">
        <f aca="false">IF(W11&gt;0,CONCATENATE("Y",AB11,"_",Y11,Z11,AA11,),"")</f>
        <v/>
      </c>
    </row>
    <row r="12" s="40" customFormat="true" ht="19.5" hidden="false" customHeight="true" outlineLevel="0" collapsed="false">
      <c r="A12" s="32" t="s">
        <v>97</v>
      </c>
      <c r="B12" s="32"/>
      <c r="C12" s="33"/>
      <c r="D12" s="33"/>
      <c r="E12" s="32"/>
      <c r="F12" s="34" t="str">
        <f aca="false">IF((OR(I12="Water",I12="Air",I12="Liquids and fixed materials",I12="Alkalis",I12="Firefighting medium")),"White",IF(I12="","","Black"))</f>
        <v/>
      </c>
      <c r="G12" s="33"/>
      <c r="H12" s="33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  <c r="T12" s="36"/>
      <c r="U12" s="36"/>
      <c r="V12" s="35"/>
      <c r="W12" s="36"/>
      <c r="X12" s="37" t="str">
        <f aca="false">IF(V12&lt;&gt;"",VLOOKUP(#REF!&amp;"|"&amp;V12,Data_Hidden!$C$24:$D$29,2,FALSE()),"")</f>
        <v/>
      </c>
      <c r="Y12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2" s="38" t="e">
        <f aca="false">IF(#REF!=Data_Hidden!$E$2,360,"")</f>
        <v>#REF!</v>
      </c>
      <c r="AA12" s="38" t="str">
        <f aca="false">IF(OR(I12&lt;&gt;"",J12&lt;&gt;"",K12&lt;&gt;"",L12&lt;&gt;"",U12&lt;&gt;""),"Y","")</f>
        <v/>
      </c>
      <c r="AB12" s="38" t="str">
        <f aca="false">MID(X12,3,4)</f>
        <v/>
      </c>
      <c r="AC12" s="39" t="str">
        <f aca="false">IF(W12&gt;0,CONCATENATE("Y",AB12,"_",Y12,Z12,AA12,),"")</f>
        <v/>
      </c>
    </row>
    <row r="13" s="40" customFormat="true" ht="19.5" hidden="false" customHeight="true" outlineLevel="0" collapsed="false">
      <c r="A13" s="32" t="s">
        <v>98</v>
      </c>
      <c r="B13" s="32"/>
      <c r="C13" s="33"/>
      <c r="D13" s="33"/>
      <c r="E13" s="32"/>
      <c r="F13" s="34" t="str">
        <f aca="false">IF((OR(I13="Water",I13="Air",I13="Liquids and fixed materials",I13="Alkalis",I13="Firefighting medium")),"White",IF(I13="","","Black"))</f>
        <v/>
      </c>
      <c r="G13" s="33"/>
      <c r="H13" s="33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  <c r="T13" s="36"/>
      <c r="U13" s="36"/>
      <c r="V13" s="35"/>
      <c r="W13" s="36"/>
      <c r="X13" s="37" t="str">
        <f aca="false">IF(V13&lt;&gt;"",VLOOKUP(#REF!&amp;"|"&amp;V13,Data_Hidden!$C$24:$D$29,2,FALSE()),"")</f>
        <v/>
      </c>
      <c r="Y13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3" s="38" t="e">
        <f aca="false">IF(#REF!=Data_Hidden!$E$2,360,"")</f>
        <v>#REF!</v>
      </c>
      <c r="AA13" s="38" t="str">
        <f aca="false">IF(OR(I13&lt;&gt;"",J13&lt;&gt;"",K13&lt;&gt;"",L13&lt;&gt;"",U13&lt;&gt;""),"Y","")</f>
        <v/>
      </c>
      <c r="AB13" s="38" t="str">
        <f aca="false">MID(X13,3,4)</f>
        <v/>
      </c>
      <c r="AC13" s="39" t="str">
        <f aca="false">IF(W13&gt;0,CONCATENATE("Y",AB13,"_",Y13,Z13,AA13,),"")</f>
        <v/>
      </c>
    </row>
    <row r="14" s="40" customFormat="true" ht="19.5" hidden="false" customHeight="true" outlineLevel="0" collapsed="false">
      <c r="A14" s="32" t="s">
        <v>99</v>
      </c>
      <c r="B14" s="32"/>
      <c r="C14" s="33"/>
      <c r="D14" s="33"/>
      <c r="E14" s="32"/>
      <c r="F14" s="34" t="str">
        <f aca="false">IF((OR(I14="Water",I14="Air",I14="Liquids and fixed materials",I14="Alkalis",I14="Firefighting medium")),"White",IF(I14="","","Black"))</f>
        <v/>
      </c>
      <c r="G14" s="33"/>
      <c r="H14" s="33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5"/>
      <c r="W14" s="36"/>
      <c r="X14" s="37" t="str">
        <f aca="false">IF(V14&lt;&gt;"",VLOOKUP(#REF!&amp;"|"&amp;V14,Data_Hidden!$C$24:$D$29,2,FALSE()),"")</f>
        <v/>
      </c>
      <c r="Y14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4" s="38" t="e">
        <f aca="false">IF(#REF!=Data_Hidden!$E$2,360,"")</f>
        <v>#REF!</v>
      </c>
      <c r="AA14" s="38" t="str">
        <f aca="false">IF(OR(I14&lt;&gt;"",J14&lt;&gt;"",K14&lt;&gt;"",L14&lt;&gt;"",U14&lt;&gt;""),"Y","")</f>
        <v/>
      </c>
      <c r="AB14" s="38" t="str">
        <f aca="false">MID(X14,3,4)</f>
        <v/>
      </c>
      <c r="AC14" s="39" t="str">
        <f aca="false">IF(W14&gt;0,CONCATENATE("Y",AB14,"_",Y14,Z14,AA14,),"")</f>
        <v/>
      </c>
    </row>
    <row r="15" s="40" customFormat="true" ht="19.5" hidden="false" customHeight="true" outlineLevel="0" collapsed="false">
      <c r="A15" s="32" t="s">
        <v>100</v>
      </c>
      <c r="B15" s="32"/>
      <c r="C15" s="33"/>
      <c r="D15" s="33"/>
      <c r="E15" s="32"/>
      <c r="F15" s="34" t="str">
        <f aca="false">IF((OR(I15="Water",I15="Air",I15="Liquids and fixed materials",I15="Alkalis",I15="Firefighting medium")),"White",IF(I15="","","Black"))</f>
        <v/>
      </c>
      <c r="G15" s="33"/>
      <c r="H15" s="33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36"/>
      <c r="V15" s="35"/>
      <c r="W15" s="36"/>
      <c r="X15" s="37" t="str">
        <f aca="false">IF(V15&lt;&gt;"",VLOOKUP(#REF!&amp;"|"&amp;V15,Data_Hidden!$C$24:$D$29,2,FALSE()),"")</f>
        <v/>
      </c>
      <c r="Y15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5" s="38" t="e">
        <f aca="false">IF(#REF!=Data_Hidden!$E$2,360,"")</f>
        <v>#REF!</v>
      </c>
      <c r="AA15" s="38" t="str">
        <f aca="false">IF(OR(I15&lt;&gt;"",J15&lt;&gt;"",K15&lt;&gt;"",L15&lt;&gt;"",U15&lt;&gt;""),"Y","")</f>
        <v/>
      </c>
      <c r="AB15" s="38" t="str">
        <f aca="false">MID(X15,3,4)</f>
        <v/>
      </c>
      <c r="AC15" s="39" t="str">
        <f aca="false">IF(W15&gt;0,CONCATENATE("Y",AB15,"_",Y15,Z15,AA15,),"")</f>
        <v/>
      </c>
    </row>
    <row r="16" s="40" customFormat="true" ht="19.5" hidden="false" customHeight="true" outlineLevel="0" collapsed="false">
      <c r="A16" s="32" t="s">
        <v>101</v>
      </c>
      <c r="B16" s="32"/>
      <c r="C16" s="33"/>
      <c r="D16" s="33"/>
      <c r="E16" s="32"/>
      <c r="F16" s="34" t="str">
        <f aca="false">IF((OR(I16="Water",I16="Air",I16="Liquids and fixed materials",I16="Alkalis",I16="Firefighting medium")),"White",IF(I16="","","Black"))</f>
        <v/>
      </c>
      <c r="G16" s="33"/>
      <c r="H16" s="33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36"/>
      <c r="V16" s="35"/>
      <c r="W16" s="36"/>
      <c r="X16" s="37" t="str">
        <f aca="false">IF(V16&lt;&gt;"",VLOOKUP(#REF!&amp;"|"&amp;V16,Data_Hidden!$C$24:$D$29,2,FALSE()),"")</f>
        <v/>
      </c>
      <c r="Y16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6" s="38" t="e">
        <f aca="false">IF(#REF!=Data_Hidden!$E$2,360,"")</f>
        <v>#REF!</v>
      </c>
      <c r="AA16" s="38" t="str">
        <f aca="false">IF(OR(I16&lt;&gt;"",J16&lt;&gt;"",K16&lt;&gt;"",L16&lt;&gt;"",U16&lt;&gt;""),"Y","")</f>
        <v/>
      </c>
      <c r="AB16" s="38" t="str">
        <f aca="false">MID(X16,3,4)</f>
        <v/>
      </c>
      <c r="AC16" s="39" t="str">
        <f aca="false">IF(W16&gt;0,CONCATENATE("Y",AB16,"_",Y16,Z16,AA16,),"")</f>
        <v/>
      </c>
    </row>
    <row r="17" s="40" customFormat="true" ht="19.5" hidden="false" customHeight="true" outlineLevel="0" collapsed="false">
      <c r="A17" s="32" t="s">
        <v>102</v>
      </c>
      <c r="B17" s="32"/>
      <c r="C17" s="33"/>
      <c r="D17" s="33"/>
      <c r="E17" s="32"/>
      <c r="F17" s="34" t="str">
        <f aca="false">IF((OR(I17="Water",I17="Air",I17="Liquids and fixed materials",I17="Alkalis",I17="Firefighting medium")),"White",IF(I17="","","Black"))</f>
        <v/>
      </c>
      <c r="G17" s="33"/>
      <c r="H17" s="3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36"/>
      <c r="V17" s="35"/>
      <c r="W17" s="36"/>
      <c r="X17" s="37" t="str">
        <f aca="false">IF(V17&lt;&gt;"",VLOOKUP(#REF!&amp;"|"&amp;V17,Data_Hidden!$C$24:$D$29,2,FALSE()),"")</f>
        <v/>
      </c>
      <c r="Y17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7" s="38" t="e">
        <f aca="false">IF(#REF!=Data_Hidden!$E$2,360,"")</f>
        <v>#REF!</v>
      </c>
      <c r="AA17" s="38" t="str">
        <f aca="false">IF(OR(I17&lt;&gt;"",J17&lt;&gt;"",K17&lt;&gt;"",L17&lt;&gt;"",U17&lt;&gt;""),"Y","")</f>
        <v/>
      </c>
      <c r="AB17" s="38" t="str">
        <f aca="false">MID(X17,3,4)</f>
        <v/>
      </c>
      <c r="AC17" s="39" t="str">
        <f aca="false">IF(W17&gt;0,CONCATENATE("Y",AB17,"_",Y17,Z17,AA17,),"")</f>
        <v/>
      </c>
    </row>
    <row r="18" s="40" customFormat="true" ht="19.5" hidden="false" customHeight="true" outlineLevel="0" collapsed="false">
      <c r="A18" s="32" t="s">
        <v>103</v>
      </c>
      <c r="B18" s="32"/>
      <c r="C18" s="33"/>
      <c r="D18" s="33"/>
      <c r="E18" s="32"/>
      <c r="F18" s="34" t="str">
        <f aca="false">IF((OR(I18="Water",I18="Air",I18="Liquids and fixed materials",I18="Alkalis",I18="Firefighting medium")),"White",IF(I18="","","Black"))</f>
        <v/>
      </c>
      <c r="G18" s="33"/>
      <c r="H18" s="3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36"/>
      <c r="V18" s="35"/>
      <c r="W18" s="36"/>
      <c r="X18" s="37" t="str">
        <f aca="false">IF(V18&lt;&gt;"",VLOOKUP(#REF!&amp;"|"&amp;V18,Data_Hidden!$C$24:$D$29,2,FALSE()),"")</f>
        <v/>
      </c>
      <c r="Y18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8" s="38" t="e">
        <f aca="false">IF(#REF!=Data_Hidden!$E$2,360,"")</f>
        <v>#REF!</v>
      </c>
      <c r="AA18" s="38" t="str">
        <f aca="false">IF(OR(I18&lt;&gt;"",J18&lt;&gt;"",K18&lt;&gt;"",L18&lt;&gt;"",U18&lt;&gt;""),"Y","")</f>
        <v/>
      </c>
      <c r="AB18" s="38" t="str">
        <f aca="false">MID(X18,3,4)</f>
        <v/>
      </c>
      <c r="AC18" s="39" t="str">
        <f aca="false">IF(W18&gt;0,CONCATENATE("Y",AB18,"_",Y18,Z18,AA18,),"")</f>
        <v/>
      </c>
    </row>
    <row r="19" s="40" customFormat="true" ht="19.5" hidden="false" customHeight="true" outlineLevel="0" collapsed="false">
      <c r="A19" s="32" t="s">
        <v>104</v>
      </c>
      <c r="B19" s="32"/>
      <c r="C19" s="33"/>
      <c r="D19" s="33"/>
      <c r="E19" s="32"/>
      <c r="F19" s="34" t="str">
        <f aca="false">IF((OR(I19="Water",I19="Air",I19="Liquids and fixed materials",I19="Alkalis",I19="Firefighting medium")),"White",IF(I19="","","Black"))</f>
        <v/>
      </c>
      <c r="G19" s="33"/>
      <c r="H19" s="3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  <c r="T19" s="36"/>
      <c r="U19" s="36"/>
      <c r="V19" s="35"/>
      <c r="W19" s="36"/>
      <c r="X19" s="37" t="str">
        <f aca="false">IF(V19&lt;&gt;"",VLOOKUP(#REF!&amp;"|"&amp;V19,Data_Hidden!$C$24:$D$29,2,FALSE()),"")</f>
        <v/>
      </c>
      <c r="Y19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19" s="38" t="e">
        <f aca="false">IF(#REF!=Data_Hidden!$E$2,360,"")</f>
        <v>#REF!</v>
      </c>
      <c r="AA19" s="38" t="str">
        <f aca="false">IF(OR(I19&lt;&gt;"",J19&lt;&gt;"",K19&lt;&gt;"",L19&lt;&gt;"",U19&lt;&gt;""),"Y","")</f>
        <v/>
      </c>
      <c r="AB19" s="38" t="str">
        <f aca="false">MID(X19,3,4)</f>
        <v/>
      </c>
      <c r="AC19" s="39" t="str">
        <f aca="false">IF(W19&gt;0,CONCATENATE("Y",AB19,"_",Y19,Z19,AA19,),"")</f>
        <v/>
      </c>
    </row>
    <row r="20" s="40" customFormat="true" ht="19.5" hidden="false" customHeight="true" outlineLevel="0" collapsed="false">
      <c r="A20" s="32" t="s">
        <v>105</v>
      </c>
      <c r="B20" s="32"/>
      <c r="C20" s="33"/>
      <c r="D20" s="33"/>
      <c r="E20" s="32"/>
      <c r="F20" s="34" t="str">
        <f aca="false">IF((OR(I20="Water",I20="Air",I20="Liquids and fixed materials",I20="Alkalis",I20="Firefighting medium")),"White",IF(I20="","","Black"))</f>
        <v/>
      </c>
      <c r="G20" s="33"/>
      <c r="H20" s="33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  <c r="T20" s="36"/>
      <c r="U20" s="36"/>
      <c r="V20" s="35"/>
      <c r="W20" s="36"/>
      <c r="X20" s="37" t="str">
        <f aca="false">IF(V20&lt;&gt;"",VLOOKUP(#REF!&amp;"|"&amp;V20,Data_Hidden!$C$24:$D$29,2,FALSE()),"")</f>
        <v/>
      </c>
      <c r="Y20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0" s="38" t="e">
        <f aca="false">IF(#REF!=Data_Hidden!$E$2,360,"")</f>
        <v>#REF!</v>
      </c>
      <c r="AA20" s="38" t="str">
        <f aca="false">IF(OR(I20&lt;&gt;"",J20&lt;&gt;"",K20&lt;&gt;"",L20&lt;&gt;"",U20&lt;&gt;""),"Y","")</f>
        <v/>
      </c>
      <c r="AB20" s="38" t="str">
        <f aca="false">MID(X20,3,4)</f>
        <v/>
      </c>
      <c r="AC20" s="39" t="str">
        <f aca="false">IF(W20&gt;0,CONCATENATE("Y",AB20,"_",Y20,Z20,AA20,),"")</f>
        <v/>
      </c>
    </row>
    <row r="21" s="40" customFormat="true" ht="19.5" hidden="false" customHeight="true" outlineLevel="0" collapsed="false">
      <c r="A21" s="32" t="s">
        <v>106</v>
      </c>
      <c r="B21" s="32"/>
      <c r="C21" s="33"/>
      <c r="D21" s="33"/>
      <c r="E21" s="32"/>
      <c r="F21" s="34" t="str">
        <f aca="false">IF((OR(I21="Water",I21="Air",I21="Liquids and fixed materials",I21="Alkalis",I21="Firefighting medium")),"White",IF(I21="","","Black"))</f>
        <v/>
      </c>
      <c r="G21" s="33"/>
      <c r="H21" s="33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6"/>
      <c r="U21" s="36"/>
      <c r="V21" s="35"/>
      <c r="W21" s="36"/>
      <c r="X21" s="37" t="str">
        <f aca="false">IF(V21&lt;&gt;"",VLOOKUP(#REF!&amp;"|"&amp;V21,Data_Hidden!$C$24:$D$29,2,FALSE()),"")</f>
        <v/>
      </c>
      <c r="Y21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1" s="38" t="e">
        <f aca="false">IF(#REF!=Data_Hidden!$E$2,360,"")</f>
        <v>#REF!</v>
      </c>
      <c r="AA21" s="38" t="str">
        <f aca="false">IF(OR(I21&lt;&gt;"",J21&lt;&gt;"",K21&lt;&gt;"",L21&lt;&gt;"",U21&lt;&gt;""),"Y","")</f>
        <v/>
      </c>
      <c r="AB21" s="38" t="str">
        <f aca="false">MID(X21,3,4)</f>
        <v/>
      </c>
      <c r="AC21" s="39" t="str">
        <f aca="false">IF(W21&gt;0,CONCATENATE("Y",AB21,"_",Y21,Z21,AA21,),"")</f>
        <v/>
      </c>
    </row>
    <row r="22" s="40" customFormat="true" ht="19.5" hidden="false" customHeight="true" outlineLevel="0" collapsed="false">
      <c r="A22" s="32" t="s">
        <v>107</v>
      </c>
      <c r="B22" s="32"/>
      <c r="C22" s="33"/>
      <c r="D22" s="33"/>
      <c r="E22" s="32"/>
      <c r="F22" s="34" t="str">
        <f aca="false">IF((OR(I22="Water",I22="Air",I22="Liquids and fixed materials",I22="Alkalis",I22="Firefighting medium")),"White",IF(I22="","","Black"))</f>
        <v/>
      </c>
      <c r="G22" s="33"/>
      <c r="H22" s="33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36"/>
      <c r="U22" s="36"/>
      <c r="V22" s="35"/>
      <c r="W22" s="36"/>
      <c r="X22" s="37" t="str">
        <f aca="false">IF(V22&lt;&gt;"",VLOOKUP(#REF!&amp;"|"&amp;V22,Data_Hidden!$C$24:$D$29,2,FALSE()),"")</f>
        <v/>
      </c>
      <c r="Y22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2" s="38" t="e">
        <f aca="false">IF(#REF!=Data_Hidden!$E$2,360,"")</f>
        <v>#REF!</v>
      </c>
      <c r="AA22" s="38" t="str">
        <f aca="false">IF(OR(I22&lt;&gt;"",J22&lt;&gt;"",K22&lt;&gt;"",L22&lt;&gt;"",U22&lt;&gt;""),"Y","")</f>
        <v/>
      </c>
      <c r="AB22" s="38" t="str">
        <f aca="false">MID(X22,3,4)</f>
        <v/>
      </c>
      <c r="AC22" s="39" t="str">
        <f aca="false">IF(W22&gt;0,CONCATENATE("Y",AB22,"_",Y22,Z22,AA22,),"")</f>
        <v/>
      </c>
    </row>
    <row r="23" s="40" customFormat="true" ht="21" hidden="false" customHeight="true" outlineLevel="0" collapsed="false">
      <c r="A23" s="32" t="s">
        <v>108</v>
      </c>
      <c r="B23" s="32"/>
      <c r="C23" s="33"/>
      <c r="D23" s="33"/>
      <c r="E23" s="32"/>
      <c r="F23" s="34" t="str">
        <f aca="false">IF((OR(I23="Water",I23="Air",I23="Liquids and fixed materials",I23="Alkalis",I23="Firefighting medium")),"White",IF(I23="","","Black"))</f>
        <v/>
      </c>
      <c r="G23" s="33"/>
      <c r="H23" s="33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6"/>
      <c r="U23" s="36"/>
      <c r="V23" s="35"/>
      <c r="W23" s="36"/>
      <c r="X23" s="37" t="str">
        <f aca="false">IF(V23&lt;&gt;"",VLOOKUP(#REF!&amp;"|"&amp;V23,Data_Hidden!$C$24:$D$29,2,FALSE()),"")</f>
        <v/>
      </c>
      <c r="Y23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3" s="38" t="e">
        <f aca="false">IF(#REF!=Data_Hidden!$E$2,360,"")</f>
        <v>#REF!</v>
      </c>
      <c r="AA23" s="38" t="str">
        <f aca="false">IF(OR(I23&lt;&gt;"",J23&lt;&gt;"",K23&lt;&gt;"",L23&lt;&gt;"",U23&lt;&gt;""),"Y","")</f>
        <v/>
      </c>
      <c r="AB23" s="38" t="str">
        <f aca="false">MID(X23,3,4)</f>
        <v/>
      </c>
      <c r="AC23" s="39" t="str">
        <f aca="false">IF(W23&gt;0,CONCATENATE("Y",AB23,"_",Y23,Z23,AA23,),"")</f>
        <v/>
      </c>
    </row>
    <row r="24" s="40" customFormat="true" ht="19.5" hidden="false" customHeight="true" outlineLevel="0" collapsed="false">
      <c r="A24" s="32" t="s">
        <v>109</v>
      </c>
      <c r="B24" s="32"/>
      <c r="C24" s="33"/>
      <c r="D24" s="33"/>
      <c r="E24" s="32"/>
      <c r="F24" s="34" t="str">
        <f aca="false">IF((OR(I24="Water",I24="Air",I24="Liquids and fixed materials",I24="Alkalis",I24="Firefighting medium")),"White",IF(I24="","","Black"))</f>
        <v/>
      </c>
      <c r="G24" s="33"/>
      <c r="H24" s="33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36"/>
      <c r="U24" s="36"/>
      <c r="V24" s="35"/>
      <c r="W24" s="36"/>
      <c r="X24" s="37" t="str">
        <f aca="false">IF(V24&lt;&gt;"",VLOOKUP(#REF!&amp;"|"&amp;V24,Data_Hidden!$C$24:$D$29,2,FALSE()),"")</f>
        <v/>
      </c>
      <c r="Y24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4" s="38" t="e">
        <f aca="false">IF(#REF!=Data_Hidden!$E$2,360,"")</f>
        <v>#REF!</v>
      </c>
      <c r="AA24" s="38" t="str">
        <f aca="false">IF(OR(I24&lt;&gt;"",J24&lt;&gt;"",K24&lt;&gt;"",L24&lt;&gt;"",U24&lt;&gt;""),"Y","")</f>
        <v/>
      </c>
      <c r="AB24" s="38" t="str">
        <f aca="false">MID(X24,3,4)</f>
        <v/>
      </c>
      <c r="AC24" s="39" t="str">
        <f aca="false">IF(W24&gt;0,CONCATENATE("Y",AB24,"_",Y24,Z24,AA24,),"")</f>
        <v/>
      </c>
    </row>
    <row r="25" s="40" customFormat="true" ht="19.5" hidden="false" customHeight="true" outlineLevel="0" collapsed="false">
      <c r="A25" s="32" t="s">
        <v>110</v>
      </c>
      <c r="B25" s="32"/>
      <c r="C25" s="33"/>
      <c r="D25" s="33"/>
      <c r="E25" s="32"/>
      <c r="F25" s="34" t="str">
        <f aca="false">IF((OR(I25="Water",I25="Air",I25="Liquids and fixed materials",I25="Alkalis",I25="Firefighting medium")),"White",IF(I25="","","Black"))</f>
        <v/>
      </c>
      <c r="G25" s="33"/>
      <c r="H25" s="33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36"/>
      <c r="U25" s="36"/>
      <c r="V25" s="35"/>
      <c r="W25" s="36"/>
      <c r="X25" s="37" t="str">
        <f aca="false">IF(V25&lt;&gt;"",VLOOKUP(#REF!&amp;"|"&amp;V25,Data_Hidden!$C$24:$D$29,2,FALSE()),"")</f>
        <v/>
      </c>
      <c r="Y25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5" s="38" t="e">
        <f aca="false">IF(#REF!=Data_Hidden!$E$2,360,"")</f>
        <v>#REF!</v>
      </c>
      <c r="AA25" s="38" t="str">
        <f aca="false">IF(OR(I25&lt;&gt;"",J25&lt;&gt;"",K25&lt;&gt;"",L25&lt;&gt;"",U25&lt;&gt;""),"Y","")</f>
        <v/>
      </c>
      <c r="AB25" s="38" t="str">
        <f aca="false">MID(X25,3,4)</f>
        <v/>
      </c>
      <c r="AC25" s="39" t="str">
        <f aca="false">IF(W25&gt;0,CONCATENATE("Y",AB25,"_",Y25,Z25,AA25,),"")</f>
        <v/>
      </c>
    </row>
    <row r="26" s="40" customFormat="true" ht="19.5" hidden="false" customHeight="true" outlineLevel="0" collapsed="false">
      <c r="A26" s="32" t="s">
        <v>111</v>
      </c>
      <c r="B26" s="32"/>
      <c r="C26" s="33"/>
      <c r="D26" s="33"/>
      <c r="E26" s="32"/>
      <c r="F26" s="34" t="str">
        <f aca="false">IF((OR(I26="Water",I26="Air",I26="Liquids and fixed materials",I26="Alkalis",I26="Firefighting medium")),"White",IF(I26="","","Black"))</f>
        <v/>
      </c>
      <c r="G26" s="33"/>
      <c r="H26" s="33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6"/>
      <c r="U26" s="36"/>
      <c r="V26" s="35"/>
      <c r="W26" s="36"/>
      <c r="X26" s="37" t="str">
        <f aca="false">IF(V26&lt;&gt;"",VLOOKUP(#REF!&amp;"|"&amp;V26,Data_Hidden!$C$24:$D$29,2,FALSE()),"")</f>
        <v/>
      </c>
      <c r="Y26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6" s="38" t="e">
        <f aca="false">IF(#REF!=Data_Hidden!$E$2,360,"")</f>
        <v>#REF!</v>
      </c>
      <c r="AA26" s="38" t="str">
        <f aca="false">IF(OR(I26&lt;&gt;"",J26&lt;&gt;"",K26&lt;&gt;"",L26&lt;&gt;"",U26&lt;&gt;""),"Y","")</f>
        <v/>
      </c>
      <c r="AB26" s="38" t="str">
        <f aca="false">MID(X26,3,4)</f>
        <v/>
      </c>
      <c r="AC26" s="39" t="str">
        <f aca="false">IF(W26&gt;0,CONCATENATE("Y",AB26,"_",Y26,Z26,AA26,),"")</f>
        <v/>
      </c>
    </row>
    <row r="27" s="40" customFormat="true" ht="19.5" hidden="false" customHeight="true" outlineLevel="0" collapsed="false">
      <c r="A27" s="32" t="s">
        <v>110</v>
      </c>
      <c r="B27" s="32"/>
      <c r="C27" s="33"/>
      <c r="D27" s="33"/>
      <c r="E27" s="32"/>
      <c r="F27" s="34" t="str">
        <f aca="false">IF((OR(I27="Water",I27="Air",I27="Liquids and fixed materials",I27="Alkalis",I27="Firefighting medium")),"White",IF(I27="","","Black"))</f>
        <v/>
      </c>
      <c r="G27" s="33"/>
      <c r="H27" s="33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36"/>
      <c r="U27" s="36"/>
      <c r="V27" s="35"/>
      <c r="W27" s="36"/>
      <c r="X27" s="37" t="str">
        <f aca="false">IF(V27&lt;&gt;"",VLOOKUP(#REF!&amp;"|"&amp;V27,Data_Hidden!$C$24:$D$29,2,FALSE()),"")</f>
        <v/>
      </c>
      <c r="Y27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7" s="38" t="e">
        <f aca="false">IF(#REF!=Data_Hidden!$E$2,360,"")</f>
        <v>#REF!</v>
      </c>
      <c r="AA27" s="38" t="str">
        <f aca="false">IF(OR(I27&lt;&gt;"",J27&lt;&gt;"",K27&lt;&gt;"",L27&lt;&gt;"",U27&lt;&gt;""),"Y","")</f>
        <v/>
      </c>
      <c r="AB27" s="38" t="str">
        <f aca="false">MID(X27,3,4)</f>
        <v/>
      </c>
      <c r="AC27" s="39" t="str">
        <f aca="false">IF(W27&gt;0,CONCATENATE("Y",AB27,"_",Y27,Z27,AA27,),"")</f>
        <v/>
      </c>
    </row>
    <row r="28" s="40" customFormat="true" ht="19.5" hidden="false" customHeight="true" outlineLevel="0" collapsed="false">
      <c r="A28" s="32" t="s">
        <v>112</v>
      </c>
      <c r="B28" s="32"/>
      <c r="C28" s="33"/>
      <c r="D28" s="33"/>
      <c r="E28" s="32"/>
      <c r="F28" s="34" t="str">
        <f aca="false">IF((OR(I28="Water",I28="Air",I28="Liquids and fixed materials",I28="Alkalis",I28="Firefighting medium")),"White",IF(I28="","","Black"))</f>
        <v/>
      </c>
      <c r="G28" s="33"/>
      <c r="H28" s="33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6"/>
      <c r="T28" s="36"/>
      <c r="U28" s="36"/>
      <c r="V28" s="35"/>
      <c r="W28" s="36"/>
      <c r="X28" s="37" t="str">
        <f aca="false">IF(V28&lt;&gt;"",VLOOKUP(#REF!&amp;"|"&amp;V28,Data_Hidden!$C$24:$D$29,2,FALSE()),"")</f>
        <v/>
      </c>
      <c r="Y28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8" s="38" t="e">
        <f aca="false">IF(#REF!=Data_Hidden!$E$2,360,"")</f>
        <v>#REF!</v>
      </c>
      <c r="AA28" s="38" t="str">
        <f aca="false">IF(OR(I28&lt;&gt;"",J28&lt;&gt;"",K28&lt;&gt;"",L28&lt;&gt;"",U28&lt;&gt;""),"Y","")</f>
        <v/>
      </c>
      <c r="AB28" s="38" t="str">
        <f aca="false">MID(X28,3,4)</f>
        <v/>
      </c>
      <c r="AC28" s="39" t="str">
        <f aca="false">IF(W28&gt;0,CONCATENATE("Y",AB28,"_",Y28,Z28,AA28,),"")</f>
        <v/>
      </c>
    </row>
    <row r="29" s="40" customFormat="true" ht="19.5" hidden="false" customHeight="true" outlineLevel="0" collapsed="false">
      <c r="A29" s="32" t="s">
        <v>113</v>
      </c>
      <c r="B29" s="32"/>
      <c r="C29" s="33"/>
      <c r="D29" s="33"/>
      <c r="E29" s="32"/>
      <c r="F29" s="34" t="str">
        <f aca="false">IF((OR(I29="Water",I29="Air",I29="Liquids and fixed materials",I29="Alkalis",I29="Firefighting medium")),"White",IF(I29="","","Black"))</f>
        <v/>
      </c>
      <c r="G29" s="33"/>
      <c r="H29" s="33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  <c r="T29" s="36"/>
      <c r="U29" s="36"/>
      <c r="V29" s="35"/>
      <c r="W29" s="36"/>
      <c r="X29" s="37" t="str">
        <f aca="false">IF(V29&lt;&gt;"",VLOOKUP(#REF!&amp;"|"&amp;V29,Data_Hidden!$C$24:$D$29,2,FALSE()),"")</f>
        <v/>
      </c>
      <c r="Y29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29" s="38" t="e">
        <f aca="false">IF(#REF!=Data_Hidden!$E$2,360,"")</f>
        <v>#REF!</v>
      </c>
      <c r="AA29" s="38" t="str">
        <f aca="false">IF(OR(I29&lt;&gt;"",J29&lt;&gt;"",K29&lt;&gt;"",L29&lt;&gt;"",U29&lt;&gt;""),"Y","")</f>
        <v/>
      </c>
      <c r="AB29" s="38" t="str">
        <f aca="false">MID(X29,3,4)</f>
        <v/>
      </c>
      <c r="AC29" s="39" t="str">
        <f aca="false">IF(W29&gt;0,CONCATENATE("Y",AB29,"_",Y29,Z29,AA29,),"")</f>
        <v/>
      </c>
    </row>
    <row r="30" s="40" customFormat="true" ht="15.75" hidden="false" customHeight="true" outlineLevel="0" collapsed="false">
      <c r="A30" s="32" t="s">
        <v>114</v>
      </c>
      <c r="B30" s="32"/>
      <c r="C30" s="33"/>
      <c r="D30" s="33"/>
      <c r="E30" s="32"/>
      <c r="F30" s="34" t="str">
        <f aca="false">IF((OR(I30="Water",I30="Air",I30="Liquids and fixed materials",I30="Alkalis",I30="Firefighting medium")),"White",IF(I30="","","Black"))</f>
        <v/>
      </c>
      <c r="G30" s="33"/>
      <c r="H30" s="33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36"/>
      <c r="U30" s="36"/>
      <c r="V30" s="35"/>
      <c r="W30" s="36"/>
      <c r="X30" s="37" t="str">
        <f aca="false">IF(V30&lt;&gt;"",VLOOKUP(#REF!&amp;"|"&amp;V30,Data_Hidden!$C$24:$D$29,2,FALSE()),"")</f>
        <v/>
      </c>
      <c r="Y30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0" s="38" t="e">
        <f aca="false">IF(#REF!=Data_Hidden!$E$2,360,"")</f>
        <v>#REF!</v>
      </c>
      <c r="AA30" s="38" t="str">
        <f aca="false">IF(OR(I30&lt;&gt;"",J30&lt;&gt;"",K30&lt;&gt;"",L30&lt;&gt;"",U30&lt;&gt;""),"Y","")</f>
        <v/>
      </c>
      <c r="AB30" s="38" t="str">
        <f aca="false">MID(X30,3,4)</f>
        <v/>
      </c>
      <c r="AC30" s="39" t="str">
        <f aca="false">IF(W30&gt;0,CONCATENATE("Y",AB30,"_",Y30,Z30,AA30,),"")</f>
        <v/>
      </c>
    </row>
    <row r="31" s="40" customFormat="true" ht="15.75" hidden="false" customHeight="true" outlineLevel="0" collapsed="false">
      <c r="A31" s="32" t="s">
        <v>115</v>
      </c>
      <c r="B31" s="32"/>
      <c r="C31" s="33"/>
      <c r="D31" s="33"/>
      <c r="E31" s="32"/>
      <c r="F31" s="34" t="str">
        <f aca="false">IF((OR(I31="Water",I31="Air",I31="Liquids and fixed materials",I31="Alkalis",I31="Firefighting medium")),"White",IF(I31="","","Black"))</f>
        <v/>
      </c>
      <c r="G31" s="33"/>
      <c r="H31" s="33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  <c r="T31" s="36"/>
      <c r="U31" s="36"/>
      <c r="V31" s="35"/>
      <c r="W31" s="36"/>
      <c r="X31" s="37" t="str">
        <f aca="false">IF(V31&lt;&gt;"",VLOOKUP(#REF!&amp;"|"&amp;V31,Data_Hidden!$C$24:$D$29,2,FALSE()),"")</f>
        <v/>
      </c>
      <c r="Y31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1" s="38" t="e">
        <f aca="false">IF(#REF!=Data_Hidden!$E$2,360,"")</f>
        <v>#REF!</v>
      </c>
      <c r="AA31" s="38" t="str">
        <f aca="false">IF(OR(I31&lt;&gt;"",J31&lt;&gt;"",K31&lt;&gt;"",L31&lt;&gt;"",U31&lt;&gt;""),"Y","")</f>
        <v/>
      </c>
      <c r="AB31" s="38" t="str">
        <f aca="false">MID(X31,3,4)</f>
        <v/>
      </c>
      <c r="AC31" s="39" t="str">
        <f aca="false">IF(W31&gt;0,CONCATENATE("Y",AB31,"_",Y31,Z31,AA31,),"")</f>
        <v/>
      </c>
    </row>
    <row r="32" s="40" customFormat="true" ht="15.75" hidden="false" customHeight="true" outlineLevel="0" collapsed="false">
      <c r="A32" s="32" t="s">
        <v>116</v>
      </c>
      <c r="B32" s="32"/>
      <c r="C32" s="33"/>
      <c r="D32" s="33"/>
      <c r="E32" s="32"/>
      <c r="F32" s="34" t="str">
        <f aca="false">IF((OR(I32="Water",I32="Air",I32="Liquids and fixed materials",I32="Alkalis",I32="Firefighting medium")),"White",IF(I32="","","Black"))</f>
        <v/>
      </c>
      <c r="G32" s="33"/>
      <c r="H32" s="33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6"/>
      <c r="T32" s="36"/>
      <c r="U32" s="36"/>
      <c r="V32" s="35"/>
      <c r="W32" s="36"/>
      <c r="X32" s="37" t="str">
        <f aca="false">IF(V32&lt;&gt;"",VLOOKUP(#REF!&amp;"|"&amp;V32,Data_Hidden!$C$24:$D$29,2,FALSE()),"")</f>
        <v/>
      </c>
      <c r="Y32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2" s="38" t="e">
        <f aca="false">IF(#REF!=Data_Hidden!$E$2,360,"")</f>
        <v>#REF!</v>
      </c>
      <c r="AA32" s="38" t="str">
        <f aca="false">IF(OR(I32&lt;&gt;"",J32&lt;&gt;"",K32&lt;&gt;"",L32&lt;&gt;"",U32&lt;&gt;""),"Y","")</f>
        <v/>
      </c>
      <c r="AB32" s="38" t="str">
        <f aca="false">MID(X32,3,4)</f>
        <v/>
      </c>
      <c r="AC32" s="39" t="str">
        <f aca="false">IF(W32&gt;0,CONCATENATE("Y",AB32,"_",Y32,Z32,AA32,),"")</f>
        <v/>
      </c>
    </row>
    <row r="33" s="40" customFormat="true" ht="15.75" hidden="false" customHeight="true" outlineLevel="0" collapsed="false">
      <c r="A33" s="32" t="s">
        <v>117</v>
      </c>
      <c r="B33" s="32"/>
      <c r="C33" s="33"/>
      <c r="D33" s="33"/>
      <c r="E33" s="32"/>
      <c r="F33" s="34" t="str">
        <f aca="false">IF((OR(I33="Water",I33="Air",I33="Liquids and fixed materials",I33="Alkalis",I33="Firefighting medium")),"White",IF(I33="","","Black"))</f>
        <v/>
      </c>
      <c r="G33" s="33"/>
      <c r="H33" s="33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6"/>
      <c r="T33" s="36"/>
      <c r="U33" s="36"/>
      <c r="V33" s="35"/>
      <c r="W33" s="36"/>
      <c r="X33" s="37" t="str">
        <f aca="false">IF(V33&lt;&gt;"",VLOOKUP(#REF!&amp;"|"&amp;V33,Data_Hidden!$C$24:$D$29,2,FALSE()),"")</f>
        <v/>
      </c>
      <c r="Y33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3" s="38" t="e">
        <f aca="false">IF(#REF!=Data_Hidden!$E$2,360,"")</f>
        <v>#REF!</v>
      </c>
      <c r="AA33" s="38" t="str">
        <f aca="false">IF(OR(I33&lt;&gt;"",J33&lt;&gt;"",K33&lt;&gt;"",L33&lt;&gt;"",U33&lt;&gt;""),"Y","")</f>
        <v/>
      </c>
      <c r="AB33" s="38" t="str">
        <f aca="false">MID(X33,3,4)</f>
        <v/>
      </c>
      <c r="AC33" s="39" t="str">
        <f aca="false">IF(W33&gt;0,CONCATENATE("Y",AB33,"_",Y33,Z33,AA33,),"")</f>
        <v/>
      </c>
    </row>
    <row r="34" s="40" customFormat="true" ht="15.75" hidden="false" customHeight="true" outlineLevel="0" collapsed="false">
      <c r="A34" s="32" t="s">
        <v>118</v>
      </c>
      <c r="B34" s="32"/>
      <c r="C34" s="33"/>
      <c r="D34" s="33"/>
      <c r="E34" s="32"/>
      <c r="F34" s="34" t="str">
        <f aca="false">IF((OR(I34="Water",I34="Air",I34="Liquids and fixed materials",I34="Alkalis",I34="Firefighting medium")),"White",IF(I34="","","Black"))</f>
        <v/>
      </c>
      <c r="G34" s="33"/>
      <c r="H34" s="33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6"/>
      <c r="T34" s="36"/>
      <c r="U34" s="36"/>
      <c r="V34" s="35"/>
      <c r="W34" s="36"/>
      <c r="X34" s="37" t="str">
        <f aca="false">IF(V34&lt;&gt;"",VLOOKUP(#REF!&amp;"|"&amp;V34,Data_Hidden!$C$24:$D$29,2,FALSE()),"")</f>
        <v/>
      </c>
      <c r="Y34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4" s="38" t="e">
        <f aca="false">IF(#REF!=Data_Hidden!$E$2,360,"")</f>
        <v>#REF!</v>
      </c>
      <c r="AA34" s="38" t="str">
        <f aca="false">IF(OR(I34&lt;&gt;"",J34&lt;&gt;"",K34&lt;&gt;"",L34&lt;&gt;"",U34&lt;&gt;""),"Y","")</f>
        <v/>
      </c>
      <c r="AB34" s="38" t="str">
        <f aca="false">MID(X34,3,4)</f>
        <v/>
      </c>
      <c r="AC34" s="39" t="str">
        <f aca="false">IF(W34&gt;0,CONCATENATE("Y",AB34,"_",Y34,Z34,AA34,),"")</f>
        <v/>
      </c>
    </row>
    <row r="35" s="40" customFormat="true" ht="15.75" hidden="false" customHeight="true" outlineLevel="0" collapsed="false">
      <c r="A35" s="32" t="s">
        <v>119</v>
      </c>
      <c r="B35" s="32"/>
      <c r="C35" s="33"/>
      <c r="D35" s="33"/>
      <c r="E35" s="32"/>
      <c r="F35" s="34" t="str">
        <f aca="false">IF((OR(I35="Water",I35="Air",I35="Liquids and fixed materials",I35="Alkalis",I35="Firefighting medium")),"White",IF(I35="","","Black"))</f>
        <v/>
      </c>
      <c r="G35" s="33"/>
      <c r="H35" s="33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36"/>
      <c r="U35" s="36"/>
      <c r="V35" s="35"/>
      <c r="W35" s="36"/>
      <c r="X35" s="37" t="str">
        <f aca="false">IF(V35&lt;&gt;"",VLOOKUP(#REF!&amp;"|"&amp;V35,Data_Hidden!$C$24:$D$29,2,FALSE()),"")</f>
        <v/>
      </c>
      <c r="Y35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5" s="38" t="e">
        <f aca="false">IF(#REF!=Data_Hidden!$E$2,360,"")</f>
        <v>#REF!</v>
      </c>
      <c r="AA35" s="38" t="str">
        <f aca="false">IF(OR(I35&lt;&gt;"",J35&lt;&gt;"",K35&lt;&gt;"",L35&lt;&gt;"",U35&lt;&gt;""),"Y","")</f>
        <v/>
      </c>
      <c r="AB35" s="38" t="str">
        <f aca="false">MID(X35,3,4)</f>
        <v/>
      </c>
      <c r="AC35" s="39" t="str">
        <f aca="false">IF(W35&gt;0,CONCATENATE("Y",AB35,"_",Y35,Z35,AA35,),"")</f>
        <v/>
      </c>
    </row>
    <row r="36" s="40" customFormat="true" ht="15.75" hidden="false" customHeight="true" outlineLevel="0" collapsed="false">
      <c r="A36" s="32" t="s">
        <v>120</v>
      </c>
      <c r="B36" s="32"/>
      <c r="C36" s="33"/>
      <c r="D36" s="33"/>
      <c r="E36" s="32"/>
      <c r="F36" s="34" t="str">
        <f aca="false">IF((OR(I36="Water",I36="Air",I36="Liquids and fixed materials",I36="Alkalis",I36="Firefighting medium")),"White",IF(I36="","","Black"))</f>
        <v/>
      </c>
      <c r="G36" s="33"/>
      <c r="H36" s="33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  <c r="T36" s="36"/>
      <c r="U36" s="36"/>
      <c r="V36" s="35"/>
      <c r="W36" s="36"/>
      <c r="X36" s="37" t="str">
        <f aca="false">IF(V36&lt;&gt;"",VLOOKUP(#REF!&amp;"|"&amp;V36,Data_Hidden!$C$24:$D$29,2,FALSE()),"")</f>
        <v/>
      </c>
      <c r="Y36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6" s="38" t="e">
        <f aca="false">IF(#REF!=Data_Hidden!$E$2,360,"")</f>
        <v>#REF!</v>
      </c>
      <c r="AA36" s="38" t="str">
        <f aca="false">IF(OR(I36&lt;&gt;"",J36&lt;&gt;"",K36&lt;&gt;"",L36&lt;&gt;"",U36&lt;&gt;""),"Y","")</f>
        <v/>
      </c>
      <c r="AB36" s="38" t="str">
        <f aca="false">MID(X36,3,4)</f>
        <v/>
      </c>
      <c r="AC36" s="39" t="str">
        <f aca="false">IF(W36&gt;0,CONCATENATE("Y",AB36,"_",Y36,Z36,AA36,),"")</f>
        <v/>
      </c>
    </row>
    <row r="37" s="40" customFormat="true" ht="15.75" hidden="false" customHeight="true" outlineLevel="0" collapsed="false">
      <c r="A37" s="32" t="s">
        <v>121</v>
      </c>
      <c r="B37" s="32"/>
      <c r="C37" s="33"/>
      <c r="D37" s="33"/>
      <c r="E37" s="32"/>
      <c r="F37" s="34" t="str">
        <f aca="false">IF((OR(I37="Water",I37="Air",I37="Liquids and fixed materials",I37="Alkalis",I37="Firefighting medium")),"White",IF(I37="","","Black"))</f>
        <v/>
      </c>
      <c r="G37" s="33"/>
      <c r="H37" s="33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36"/>
      <c r="U37" s="36"/>
      <c r="V37" s="35"/>
      <c r="W37" s="36"/>
      <c r="X37" s="37" t="str">
        <f aca="false">IF(V37&lt;&gt;"",VLOOKUP(#REF!&amp;"|"&amp;V37,Data_Hidden!$C$24:$D$29,2,FALSE()),"")</f>
        <v/>
      </c>
      <c r="Y37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7" s="38" t="e">
        <f aca="false">IF(#REF!=Data_Hidden!$E$2,360,"")</f>
        <v>#REF!</v>
      </c>
      <c r="AA37" s="38" t="str">
        <f aca="false">IF(OR(I37&lt;&gt;"",J37&lt;&gt;"",K37&lt;&gt;"",L37&lt;&gt;"",U37&lt;&gt;""),"Y","")</f>
        <v/>
      </c>
      <c r="AB37" s="38" t="str">
        <f aca="false">MID(X37,3,4)</f>
        <v/>
      </c>
      <c r="AC37" s="39" t="str">
        <f aca="false">IF(W37&gt;0,CONCATENATE("Y",AB37,"_",Y37,Z37,AA37,),"")</f>
        <v/>
      </c>
    </row>
    <row r="38" s="40" customFormat="true" ht="15.75" hidden="false" customHeight="true" outlineLevel="0" collapsed="false">
      <c r="A38" s="32" t="s">
        <v>122</v>
      </c>
      <c r="B38" s="32"/>
      <c r="C38" s="33"/>
      <c r="D38" s="33"/>
      <c r="E38" s="32"/>
      <c r="F38" s="34" t="str">
        <f aca="false">IF((OR(I38="Water",I38="Air",I38="Liquids and fixed materials",I38="Alkalis",I38="Firefighting medium")),"White",IF(I38="","","Black"))</f>
        <v/>
      </c>
      <c r="G38" s="33"/>
      <c r="H38" s="33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6"/>
      <c r="T38" s="36"/>
      <c r="U38" s="36"/>
      <c r="V38" s="35"/>
      <c r="W38" s="36"/>
      <c r="X38" s="37" t="str">
        <f aca="false">IF(V38&lt;&gt;"",VLOOKUP(#REF!&amp;"|"&amp;V38,Data_Hidden!$C$24:$D$29,2,FALSE()),"")</f>
        <v/>
      </c>
      <c r="Y38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8" s="38" t="e">
        <f aca="false">IF(#REF!=Data_Hidden!$E$2,360,"")</f>
        <v>#REF!</v>
      </c>
      <c r="AA38" s="38" t="str">
        <f aca="false">IF(OR(I38&lt;&gt;"",J38&lt;&gt;"",K38&lt;&gt;"",L38&lt;&gt;"",U38&lt;&gt;""),"Y","")</f>
        <v/>
      </c>
      <c r="AB38" s="38" t="str">
        <f aca="false">MID(X38,3,4)</f>
        <v/>
      </c>
      <c r="AC38" s="39" t="str">
        <f aca="false">IF(W38&gt;0,CONCATENATE("Y",AB38,"_",Y38,Z38,AA38,),"")</f>
        <v/>
      </c>
    </row>
    <row r="39" s="40" customFormat="true" ht="15.75" hidden="false" customHeight="true" outlineLevel="0" collapsed="false">
      <c r="A39" s="32" t="s">
        <v>123</v>
      </c>
      <c r="B39" s="32"/>
      <c r="C39" s="33"/>
      <c r="D39" s="33"/>
      <c r="E39" s="32"/>
      <c r="F39" s="34" t="str">
        <f aca="false">IF((OR(I39="Water",I39="Air",I39="Liquids and fixed materials",I39="Alkalis",I39="Firefighting medium")),"White",IF(I39="","","Black"))</f>
        <v/>
      </c>
      <c r="G39" s="33"/>
      <c r="H39" s="33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  <c r="T39" s="36"/>
      <c r="U39" s="36"/>
      <c r="V39" s="35"/>
      <c r="W39" s="36"/>
      <c r="X39" s="37" t="str">
        <f aca="false">IF(V39&lt;&gt;"",VLOOKUP(#REF!&amp;"|"&amp;V39,Data_Hidden!$C$24:$D$29,2,FALSE()),"")</f>
        <v/>
      </c>
      <c r="Y39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39" s="38" t="e">
        <f aca="false">IF(#REF!=Data_Hidden!$E$2,360,"")</f>
        <v>#REF!</v>
      </c>
      <c r="AA39" s="38" t="str">
        <f aca="false">IF(OR(I39&lt;&gt;"",J39&lt;&gt;"",K39&lt;&gt;"",L39&lt;&gt;"",U39&lt;&gt;""),"Y","")</f>
        <v/>
      </c>
      <c r="AB39" s="38" t="str">
        <f aca="false">MID(X39,3,4)</f>
        <v/>
      </c>
      <c r="AC39" s="39" t="str">
        <f aca="false">IF(W39&gt;0,CONCATENATE("Y",AB39,"_",Y39,Z39,AA39,),"")</f>
        <v/>
      </c>
    </row>
    <row r="40" s="40" customFormat="true" ht="15.75" hidden="false" customHeight="true" outlineLevel="0" collapsed="false">
      <c r="A40" s="32" t="s">
        <v>124</v>
      </c>
      <c r="B40" s="32"/>
      <c r="C40" s="33"/>
      <c r="D40" s="33"/>
      <c r="E40" s="32"/>
      <c r="F40" s="34" t="str">
        <f aca="false">IF((OR(I40="Water",I40="Air",I40="Liquids and fixed materials",I40="Alkalis",I40="Firefighting medium")),"White",IF(I40="","","Black"))</f>
        <v/>
      </c>
      <c r="G40" s="33"/>
      <c r="H40" s="33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  <c r="T40" s="36"/>
      <c r="U40" s="36"/>
      <c r="V40" s="35"/>
      <c r="W40" s="36"/>
      <c r="X40" s="37" t="str">
        <f aca="false">IF(V40&lt;&gt;"",VLOOKUP(#REF!&amp;"|"&amp;V40,Data_Hidden!$C$24:$D$29,2,FALSE()),"")</f>
        <v/>
      </c>
      <c r="Y40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0" s="38" t="e">
        <f aca="false">IF(#REF!=Data_Hidden!$E$2,360,"")</f>
        <v>#REF!</v>
      </c>
      <c r="AA40" s="38" t="str">
        <f aca="false">IF(OR(I40&lt;&gt;"",J40&lt;&gt;"",K40&lt;&gt;"",L40&lt;&gt;"",U40&lt;&gt;""),"Y","")</f>
        <v/>
      </c>
      <c r="AB40" s="38" t="str">
        <f aca="false">MID(X40,3,4)</f>
        <v/>
      </c>
      <c r="AC40" s="39" t="str">
        <f aca="false">IF(W40&gt;0,CONCATENATE("Y",AB40,"_",Y40,Z40,AA40,),"")</f>
        <v/>
      </c>
    </row>
    <row r="41" s="40" customFormat="true" ht="15.75" hidden="false" customHeight="true" outlineLevel="0" collapsed="false">
      <c r="A41" s="32" t="s">
        <v>125</v>
      </c>
      <c r="B41" s="32"/>
      <c r="C41" s="33"/>
      <c r="D41" s="33"/>
      <c r="E41" s="32"/>
      <c r="F41" s="34" t="str">
        <f aca="false">IF((OR(I41="Water",I41="Air",I41="Liquids and fixed materials",I41="Alkalis",I41="Firefighting medium")),"White",IF(I41="","","Black"))</f>
        <v/>
      </c>
      <c r="G41" s="33"/>
      <c r="H41" s="33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  <c r="T41" s="36"/>
      <c r="U41" s="36"/>
      <c r="V41" s="35"/>
      <c r="W41" s="36"/>
      <c r="X41" s="37" t="str">
        <f aca="false">IF(V41&lt;&gt;"",VLOOKUP(#REF!&amp;"|"&amp;V41,Data_Hidden!$C$24:$D$29,2,FALSE()),"")</f>
        <v/>
      </c>
      <c r="Y41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1" s="38" t="e">
        <f aca="false">IF(#REF!=Data_Hidden!$E$2,360,"")</f>
        <v>#REF!</v>
      </c>
      <c r="AA41" s="38" t="str">
        <f aca="false">IF(OR(I41&lt;&gt;"",J41&lt;&gt;"",K41&lt;&gt;"",L41&lt;&gt;"",U41&lt;&gt;""),"Y","")</f>
        <v/>
      </c>
      <c r="AB41" s="38" t="str">
        <f aca="false">MID(X41,3,4)</f>
        <v/>
      </c>
      <c r="AC41" s="39" t="str">
        <f aca="false">IF(W41&gt;0,CONCATENATE("Y",AB41,"_",Y41,Z41,AA41,),"")</f>
        <v/>
      </c>
    </row>
    <row r="42" s="40" customFormat="true" ht="15.75" hidden="false" customHeight="true" outlineLevel="0" collapsed="false">
      <c r="A42" s="32" t="s">
        <v>126</v>
      </c>
      <c r="B42" s="32"/>
      <c r="C42" s="33"/>
      <c r="D42" s="33"/>
      <c r="E42" s="32"/>
      <c r="F42" s="34" t="str">
        <f aca="false">IF((OR(I42="Water",I42="Air",I42="Liquids and fixed materials",I42="Alkalis",I42="Firefighting medium")),"White",IF(I42="","","Black"))</f>
        <v/>
      </c>
      <c r="G42" s="33"/>
      <c r="H42" s="33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6"/>
      <c r="T42" s="36"/>
      <c r="U42" s="36"/>
      <c r="V42" s="35"/>
      <c r="W42" s="36"/>
      <c r="X42" s="37" t="str">
        <f aca="false">IF(V42&lt;&gt;"",VLOOKUP(#REF!&amp;"|"&amp;V42,Data_Hidden!$C$24:$D$29,2,FALSE()),"")</f>
        <v/>
      </c>
      <c r="Y42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2" s="38" t="e">
        <f aca="false">IF(#REF!=Data_Hidden!$E$2,360,"")</f>
        <v>#REF!</v>
      </c>
      <c r="AA42" s="38" t="str">
        <f aca="false">IF(OR(I42&lt;&gt;"",J42&lt;&gt;"",K42&lt;&gt;"",L42&lt;&gt;"",U42&lt;&gt;""),"Y","")</f>
        <v/>
      </c>
      <c r="AB42" s="38" t="str">
        <f aca="false">MID(X42,3,4)</f>
        <v/>
      </c>
      <c r="AC42" s="39" t="str">
        <f aca="false">IF(W42&gt;0,CONCATENATE("Y",AB42,"_",Y42,Z42,AA42,),"")</f>
        <v/>
      </c>
    </row>
    <row r="43" s="40" customFormat="true" ht="15.75" hidden="false" customHeight="true" outlineLevel="0" collapsed="false">
      <c r="A43" s="32" t="s">
        <v>127</v>
      </c>
      <c r="B43" s="32"/>
      <c r="C43" s="33"/>
      <c r="D43" s="33"/>
      <c r="E43" s="32"/>
      <c r="F43" s="34" t="str">
        <f aca="false">IF((OR(I43="Water",I43="Air",I43="Liquids and fixed materials",I43="Alkalis",I43="Firefighting medium")),"White",IF(I43="","","Black"))</f>
        <v/>
      </c>
      <c r="G43" s="33"/>
      <c r="H43" s="33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  <c r="T43" s="36"/>
      <c r="U43" s="36"/>
      <c r="V43" s="35"/>
      <c r="W43" s="36"/>
      <c r="X43" s="37" t="str">
        <f aca="false">IF(V43&lt;&gt;"",VLOOKUP(#REF!&amp;"|"&amp;V43,Data_Hidden!$C$24:$D$29,2,FALSE()),"")</f>
        <v/>
      </c>
      <c r="Y43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3" s="38" t="e">
        <f aca="false">IF(#REF!=Data_Hidden!$E$2,360,"")</f>
        <v>#REF!</v>
      </c>
      <c r="AA43" s="38" t="str">
        <f aca="false">IF(OR(I43&lt;&gt;"",J43&lt;&gt;"",K43&lt;&gt;"",L43&lt;&gt;"",U43&lt;&gt;""),"Y","")</f>
        <v/>
      </c>
      <c r="AB43" s="38" t="str">
        <f aca="false">MID(X43,3,4)</f>
        <v/>
      </c>
      <c r="AC43" s="39" t="str">
        <f aca="false">IF(W43&gt;0,CONCATENATE("Y",AB43,"_",Y43,Z43,AA43,),"")</f>
        <v/>
      </c>
    </row>
    <row r="44" s="40" customFormat="true" ht="15.75" hidden="false" customHeight="true" outlineLevel="0" collapsed="false">
      <c r="A44" s="32" t="s">
        <v>128</v>
      </c>
      <c r="B44" s="32"/>
      <c r="C44" s="33"/>
      <c r="D44" s="33"/>
      <c r="E44" s="32"/>
      <c r="F44" s="34" t="str">
        <f aca="false">IF((OR(I44="Water",I44="Air",I44="Liquids and fixed materials",I44="Alkalis",I44="Firefighting medium")),"White",IF(I44="","","Black"))</f>
        <v/>
      </c>
      <c r="G44" s="33"/>
      <c r="H44" s="33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6"/>
      <c r="T44" s="36"/>
      <c r="U44" s="36"/>
      <c r="V44" s="35"/>
      <c r="W44" s="36"/>
      <c r="X44" s="37" t="str">
        <f aca="false">IF(V44&lt;&gt;"",VLOOKUP(#REF!&amp;"|"&amp;V44,Data_Hidden!$C$24:$D$29,2,FALSE()),"")</f>
        <v/>
      </c>
      <c r="Y44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4" s="38" t="e">
        <f aca="false">IF(#REF!=Data_Hidden!$E$2,360,"")</f>
        <v>#REF!</v>
      </c>
      <c r="AA44" s="38" t="str">
        <f aca="false">IF(OR(I44&lt;&gt;"",J44&lt;&gt;"",K44&lt;&gt;"",L44&lt;&gt;"",U44&lt;&gt;""),"Y","")</f>
        <v/>
      </c>
      <c r="AB44" s="38" t="str">
        <f aca="false">MID(X44,3,4)</f>
        <v/>
      </c>
      <c r="AC44" s="39" t="str">
        <f aca="false">IF(W44&gt;0,CONCATENATE("Y",AB44,"_",Y44,Z44,AA44,),"")</f>
        <v/>
      </c>
    </row>
    <row r="45" s="40" customFormat="true" ht="15.75" hidden="false" customHeight="true" outlineLevel="0" collapsed="false">
      <c r="A45" s="32" t="s">
        <v>129</v>
      </c>
      <c r="B45" s="32"/>
      <c r="C45" s="33"/>
      <c r="D45" s="33"/>
      <c r="E45" s="32"/>
      <c r="F45" s="34" t="str">
        <f aca="false">IF((OR(I45="Water",I45="Air",I45="Liquids and fixed materials",I45="Alkalis",I45="Firefighting medium")),"White",IF(I45="","","Black"))</f>
        <v/>
      </c>
      <c r="G45" s="33"/>
      <c r="H45" s="33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  <c r="T45" s="36"/>
      <c r="U45" s="36"/>
      <c r="V45" s="35"/>
      <c r="W45" s="36"/>
      <c r="X45" s="37" t="str">
        <f aca="false">IF(V45&lt;&gt;"",VLOOKUP(#REF!&amp;"|"&amp;V45,Data_Hidden!$C$24:$D$29,2,FALSE()),"")</f>
        <v/>
      </c>
      <c r="Y45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5" s="38" t="e">
        <f aca="false">IF(#REF!=Data_Hidden!$E$2,360,"")</f>
        <v>#REF!</v>
      </c>
      <c r="AA45" s="38" t="str">
        <f aca="false">IF(OR(I45&lt;&gt;"",J45&lt;&gt;"",K45&lt;&gt;"",L45&lt;&gt;"",U45&lt;&gt;""),"Y","")</f>
        <v/>
      </c>
      <c r="AB45" s="38" t="str">
        <f aca="false">MID(X45,3,4)</f>
        <v/>
      </c>
      <c r="AC45" s="39" t="str">
        <f aca="false">IF(W45&gt;0,CONCATENATE("Y",AB45,"_",Y45,Z45,AA45,),"")</f>
        <v/>
      </c>
    </row>
    <row r="46" s="40" customFormat="true" ht="15.75" hidden="false" customHeight="true" outlineLevel="0" collapsed="false">
      <c r="A46" s="32" t="s">
        <v>130</v>
      </c>
      <c r="B46" s="32"/>
      <c r="C46" s="33"/>
      <c r="D46" s="33"/>
      <c r="E46" s="32"/>
      <c r="F46" s="34" t="str">
        <f aca="false">IF((OR(I46="Water",I46="Air",I46="Liquids and fixed materials",I46="Alkalis",I46="Firefighting medium")),"White",IF(I46="","","Black"))</f>
        <v/>
      </c>
      <c r="G46" s="33"/>
      <c r="H46" s="33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36"/>
      <c r="U46" s="36"/>
      <c r="V46" s="35"/>
      <c r="W46" s="36"/>
      <c r="X46" s="37" t="str">
        <f aca="false">IF(V46&lt;&gt;"",VLOOKUP(#REF!&amp;"|"&amp;V46,Data_Hidden!$C$24:$D$29,2,FALSE()),"")</f>
        <v/>
      </c>
      <c r="Y46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6" s="38" t="e">
        <f aca="false">IF(#REF!=Data_Hidden!$E$2,360,"")</f>
        <v>#REF!</v>
      </c>
      <c r="AA46" s="38" t="str">
        <f aca="false">IF(OR(I46&lt;&gt;"",J46&lt;&gt;"",K46&lt;&gt;"",L46&lt;&gt;"",U46&lt;&gt;""),"Y","")</f>
        <v/>
      </c>
      <c r="AB46" s="38" t="str">
        <f aca="false">MID(X46,3,4)</f>
        <v/>
      </c>
      <c r="AC46" s="39" t="str">
        <f aca="false">IF(W46&gt;0,CONCATENATE("Y",AB46,"_",Y46,Z46,AA46,),"")</f>
        <v/>
      </c>
    </row>
    <row r="47" s="40" customFormat="true" ht="15.75" hidden="false" customHeight="true" outlineLevel="0" collapsed="false">
      <c r="A47" s="32" t="s">
        <v>131</v>
      </c>
      <c r="B47" s="32"/>
      <c r="C47" s="33"/>
      <c r="D47" s="33"/>
      <c r="E47" s="32"/>
      <c r="F47" s="34" t="str">
        <f aca="false">IF((OR(I47="Water",I47="Air",I47="Liquids and fixed materials",I47="Alkalis",I47="Firefighting medium")),"White",IF(I47="","","Black"))</f>
        <v/>
      </c>
      <c r="G47" s="33"/>
      <c r="H47" s="33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  <c r="T47" s="36"/>
      <c r="U47" s="36"/>
      <c r="V47" s="35"/>
      <c r="W47" s="36"/>
      <c r="X47" s="37" t="str">
        <f aca="false">IF(V47&lt;&gt;"",VLOOKUP(#REF!&amp;"|"&amp;V47,Data_Hidden!$C$24:$D$29,2,FALSE()),"")</f>
        <v/>
      </c>
      <c r="Y47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7" s="38" t="e">
        <f aca="false">IF(#REF!=Data_Hidden!$E$2,360,"")</f>
        <v>#REF!</v>
      </c>
      <c r="AA47" s="38" t="str">
        <f aca="false">IF(OR(I47&lt;&gt;"",J47&lt;&gt;"",K47&lt;&gt;"",L47&lt;&gt;"",U47&lt;&gt;""),"Y","")</f>
        <v/>
      </c>
      <c r="AB47" s="38" t="str">
        <f aca="false">MID(X47,3,4)</f>
        <v/>
      </c>
      <c r="AC47" s="39" t="str">
        <f aca="false">IF(W47&gt;0,CONCATENATE("Y",AB47,"_",Y47,Z47,AA47,),"")</f>
        <v/>
      </c>
    </row>
    <row r="48" s="40" customFormat="true" ht="15.75" hidden="false" customHeight="true" outlineLevel="0" collapsed="false">
      <c r="A48" s="32" t="s">
        <v>131</v>
      </c>
      <c r="B48" s="32"/>
      <c r="C48" s="33"/>
      <c r="D48" s="33"/>
      <c r="E48" s="32"/>
      <c r="F48" s="34" t="str">
        <f aca="false">IF((OR(I48="Water",I48="Air",I48="Liquids and fixed materials",I48="Alkalis",I48="Firefighting medium")),"White",IF(I48="","","Black"))</f>
        <v/>
      </c>
      <c r="G48" s="33"/>
      <c r="H48" s="33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6"/>
      <c r="T48" s="36"/>
      <c r="U48" s="36"/>
      <c r="V48" s="35"/>
      <c r="W48" s="36"/>
      <c r="X48" s="37" t="str">
        <f aca="false">IF(V48&lt;&gt;"",VLOOKUP(#REF!&amp;"|"&amp;V48,Data_Hidden!$C$24:$D$29,2,FALSE()),"")</f>
        <v/>
      </c>
      <c r="Y48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8" s="38" t="e">
        <f aca="false">IF(#REF!=Data_Hidden!$E$2,360,"")</f>
        <v>#REF!</v>
      </c>
      <c r="AA48" s="38" t="str">
        <f aca="false">IF(OR(I48&lt;&gt;"",J48&lt;&gt;"",K48&lt;&gt;"",L48&lt;&gt;"",U48&lt;&gt;""),"Y","")</f>
        <v/>
      </c>
      <c r="AB48" s="38" t="str">
        <f aca="false">MID(X48,3,4)</f>
        <v/>
      </c>
      <c r="AC48" s="39" t="str">
        <f aca="false">IF(W48&gt;0,CONCATENATE("Y",AB48,"_",Y48,Z48,AA48,),"")</f>
        <v/>
      </c>
    </row>
    <row r="49" s="40" customFormat="true" ht="15.75" hidden="false" customHeight="true" outlineLevel="0" collapsed="false">
      <c r="A49" s="32" t="s">
        <v>132</v>
      </c>
      <c r="B49" s="32"/>
      <c r="C49" s="33"/>
      <c r="D49" s="33"/>
      <c r="E49" s="32"/>
      <c r="F49" s="34" t="str">
        <f aca="false">IF((OR(I49="Water",I49="Air",I49="Liquids and fixed materials",I49="Alkalis",I49="Firefighting medium")),"White",IF(I49="","","Black"))</f>
        <v/>
      </c>
      <c r="G49" s="33"/>
      <c r="H49" s="33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6"/>
      <c r="T49" s="36"/>
      <c r="U49" s="36"/>
      <c r="V49" s="35"/>
      <c r="W49" s="36"/>
      <c r="X49" s="37" t="str">
        <f aca="false">IF(V49&lt;&gt;"",VLOOKUP(#REF!&amp;"|"&amp;V49,Data_Hidden!$C$24:$D$29,2,FALSE()),"")</f>
        <v/>
      </c>
      <c r="Y49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49" s="38" t="e">
        <f aca="false">IF(#REF!=Data_Hidden!$E$2,360,"")</f>
        <v>#REF!</v>
      </c>
      <c r="AA49" s="38" t="str">
        <f aca="false">IF(OR(I49&lt;&gt;"",J49&lt;&gt;"",K49&lt;&gt;"",L49&lt;&gt;"",U49&lt;&gt;""),"Y","")</f>
        <v/>
      </c>
      <c r="AB49" s="38" t="str">
        <f aca="false">MID(X49,3,4)</f>
        <v/>
      </c>
      <c r="AC49" s="39" t="str">
        <f aca="false">IF(W49&gt;0,CONCATENATE("Y",AB49,"_",Y49,Z49,AA49,),"")</f>
        <v/>
      </c>
    </row>
    <row r="50" s="40" customFormat="true" ht="15.75" hidden="false" customHeight="true" outlineLevel="0" collapsed="false">
      <c r="A50" s="32" t="s">
        <v>133</v>
      </c>
      <c r="B50" s="32"/>
      <c r="C50" s="33"/>
      <c r="D50" s="33"/>
      <c r="E50" s="32"/>
      <c r="F50" s="34" t="str">
        <f aca="false">IF((OR(I50="Water",I50="Air",I50="Liquids and fixed materials",I50="Alkalis",I50="Firefighting medium")),"White",IF(I50="","","Black"))</f>
        <v/>
      </c>
      <c r="G50" s="33"/>
      <c r="H50" s="33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6"/>
      <c r="T50" s="36"/>
      <c r="U50" s="36"/>
      <c r="V50" s="35"/>
      <c r="W50" s="36"/>
      <c r="X50" s="37" t="str">
        <f aca="false">IF(V50&lt;&gt;"",VLOOKUP(#REF!&amp;"|"&amp;V50,Data_Hidden!$C$24:$D$29,2,FALSE()),"")</f>
        <v/>
      </c>
      <c r="Y50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50" s="38" t="e">
        <f aca="false">IF(#REF!=Data_Hidden!$E$2,360,"")</f>
        <v>#REF!</v>
      </c>
      <c r="AA50" s="38" t="str">
        <f aca="false">IF(OR(I50&lt;&gt;"",J50&lt;&gt;"",K50&lt;&gt;"",L50&lt;&gt;"",U50&lt;&gt;""),"Y","")</f>
        <v/>
      </c>
      <c r="AB50" s="38" t="str">
        <f aca="false">MID(X50,3,4)</f>
        <v/>
      </c>
      <c r="AC50" s="39" t="str">
        <f aca="false">IF(W50&gt;0,CONCATENATE("Y",AB50,"_",Y50,Z50,AA50,),"")</f>
        <v/>
      </c>
    </row>
    <row r="51" s="40" customFormat="true" ht="15.75" hidden="false" customHeight="true" outlineLevel="0" collapsed="false">
      <c r="A51" s="32" t="s">
        <v>134</v>
      </c>
      <c r="B51" s="32"/>
      <c r="C51" s="33"/>
      <c r="D51" s="33"/>
      <c r="E51" s="32"/>
      <c r="F51" s="34" t="str">
        <f aca="false">IF((OR(I51="Water",I51="Air",I51="Liquids and fixed materials",I51="Alkalis",I51="Firefighting medium")),"White",IF(I51="","","Black"))</f>
        <v/>
      </c>
      <c r="G51" s="33"/>
      <c r="H51" s="33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6"/>
      <c r="T51" s="36"/>
      <c r="U51" s="36"/>
      <c r="V51" s="35"/>
      <c r="W51" s="36"/>
      <c r="X51" s="37" t="str">
        <f aca="false">IF(V51&lt;&gt;"",VLOOKUP(#REF!&amp;"|"&amp;V51,Data_Hidden!$C$24:$D$29,2,FALSE()),"")</f>
        <v/>
      </c>
      <c r="Y51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51" s="38" t="e">
        <f aca="false">IF(#REF!=Data_Hidden!$E$2,360,"")</f>
        <v>#REF!</v>
      </c>
      <c r="AA51" s="38" t="str">
        <f aca="false">IF(OR(I51&lt;&gt;"",J51&lt;&gt;"",K51&lt;&gt;"",L51&lt;&gt;"",U51&lt;&gt;""),"Y","")</f>
        <v/>
      </c>
      <c r="AB51" s="38" t="str">
        <f aca="false">MID(X51,3,4)</f>
        <v/>
      </c>
      <c r="AC51" s="39" t="str">
        <f aca="false">IF(W51&gt;0,CONCATENATE("Y",AB51,"_",Y51,Z51,AA51,),"")</f>
        <v/>
      </c>
    </row>
    <row r="52" s="40" customFormat="true" ht="15.75" hidden="false" customHeight="true" outlineLevel="0" collapsed="false">
      <c r="A52" s="32" t="s">
        <v>135</v>
      </c>
      <c r="B52" s="32"/>
      <c r="C52" s="33"/>
      <c r="D52" s="33"/>
      <c r="E52" s="32"/>
      <c r="F52" s="34" t="str">
        <f aca="false">IF((OR(I52="Water",I52="Air",I52="Liquids and fixed materials",I52="Alkalis",I52="Firefighting medium")),"White",IF(I52="","","Black"))</f>
        <v/>
      </c>
      <c r="G52" s="33"/>
      <c r="H52" s="33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6"/>
      <c r="T52" s="36"/>
      <c r="U52" s="36"/>
      <c r="V52" s="35"/>
      <c r="W52" s="36"/>
      <c r="X52" s="37" t="str">
        <f aca="false">IF(V52&lt;&gt;"",VLOOKUP(#REF!&amp;"|"&amp;V52,Data_Hidden!$C$24:$D$29,2,FALSE()),"")</f>
        <v/>
      </c>
      <c r="Y52" s="38" t="e">
        <f aca="false">IF(#REF!=Data_Hidden!$A$13,"A", IF(#REF!=Data_Hidden!$A$14,"B",IF(#REF!=Data_Hidden!$A$15,"C",IF(#REF!=Data_Hidden!$A$16,"D",IF(#REF!=Data_Hidden!$A$17,"E",IF(#REF!=Data_Hidden!$A$18,"H",IF(#REF!=Data_Hidden!$A$19,"HPVH","")))))))</f>
        <v>#REF!</v>
      </c>
      <c r="Z52" s="38" t="e">
        <f aca="false">IF(#REF!=Data_Hidden!$E$2,360,"")</f>
        <v>#REF!</v>
      </c>
      <c r="AA52" s="38" t="str">
        <f aca="false">IF(OR(I52&lt;&gt;"",J52&lt;&gt;"",K52&lt;&gt;"",L52&lt;&gt;"",U52&lt;&gt;""),"Y","")</f>
        <v/>
      </c>
      <c r="AB52" s="38" t="str">
        <f aca="false">MID(X52,3,4)</f>
        <v/>
      </c>
      <c r="AC52" s="39" t="str">
        <f aca="false">IF(W52&gt;0,CONCATENATE("Y",AB52,"_",Y52,Z52,AA52,),"")</f>
        <v/>
      </c>
    </row>
  </sheetData>
  <conditionalFormatting sqref="X3:X52">
    <cfRule type="cellIs" priority="2" operator="equal" aboveAverage="0" equalAverage="0" bottom="0" percent="0" rank="0" text="" dxfId="0">
      <formula>"ERROR"</formula>
    </cfRule>
    <cfRule type="expression" priority="3" aboveAverage="0" equalAverage="0" bottom="0" percent="0" rank="0" text="" dxfId="1">
      <formula>"T2=""""ERROR"""""""</formula>
    </cfRule>
  </conditionalFormatting>
  <conditionalFormatting sqref="A3:B52 E3:E52">
    <cfRule type="cellIs" priority="4" operator="equal" aboveAverage="0" equalAverage="0" bottom="0" percent="0" rank="0" text="" dxfId="2">
      <formula>"ERROR"</formula>
    </cfRule>
    <cfRule type="expression" priority="5" aboveAverage="0" equalAverage="0" bottom="0" percent="0" rank="0" text="" dxfId="3">
      <formula>"T2=""""ERROR"""""""</formula>
    </cfRule>
  </conditionalFormatting>
  <conditionalFormatting sqref="H4:H52 C3:C52 H3">
    <cfRule type="cellIs" priority="6" operator="equal" aboveAverage="0" equalAverage="0" bottom="0" percent="0" rank="0" text="" dxfId="4">
      <formula>"Acids"</formula>
    </cfRule>
    <cfRule type="cellIs" priority="7" operator="equal" aboveAverage="0" equalAverage="0" bottom="0" percent="0" rank="0" text="" dxfId="5">
      <formula>"Gases in either gaseous or liquefied condition"</formula>
    </cfRule>
    <cfRule type="cellIs" priority="8" operator="equal" aboveAverage="0" equalAverage="0" bottom="0" percent="0" rank="0" text="" dxfId="6">
      <formula>"Water"</formula>
    </cfRule>
    <cfRule type="cellIs" priority="9" operator="equal" aboveAverage="0" equalAverage="0" bottom="0" percent="0" rank="0" text="" dxfId="7">
      <formula>"Firefighting medium"</formula>
    </cfRule>
    <cfRule type="cellIs" priority="10" operator="equal" aboveAverage="0" equalAverage="0" bottom="0" percent="0" rank="0" text="" dxfId="8">
      <formula>"Hazardous Substances"</formula>
    </cfRule>
    <cfRule type="cellIs" priority="11" operator="equal" aboveAverage="0" equalAverage="0" bottom="0" percent="0" rank="0" text="" dxfId="9">
      <formula>"Liquids and fixed materials"</formula>
    </cfRule>
    <cfRule type="cellIs" priority="12" operator="equal" aboveAverage="0" equalAverage="0" bottom="0" percent="0" rank="0" text="" dxfId="10">
      <formula>"Air"</formula>
    </cfRule>
    <cfRule type="cellIs" priority="13" operator="equal" aboveAverage="0" equalAverage="0" bottom="0" percent="0" rank="0" text="" dxfId="11">
      <formula>"Alkalis"</formula>
    </cfRule>
    <cfRule type="cellIs" priority="14" operator="equal" aboveAverage="0" equalAverage="0" bottom="0" percent="0" rank="0" text="" dxfId="12">
      <formula>"PIT03"</formula>
    </cfRule>
    <cfRule type="cellIs" priority="15" operator="equal" aboveAverage="0" equalAverage="0" bottom="0" percent="0" rank="0" text="" dxfId="13">
      <formula>"PIT04"</formula>
    </cfRule>
    <cfRule type="cellIs" priority="16" operator="equal" aboveAverage="0" equalAverage="0" bottom="0" percent="0" rank="0" text="" dxfId="14">
      <formula>"PIT05"</formula>
    </cfRule>
    <cfRule type="cellIs" priority="17" operator="equal" aboveAverage="0" equalAverage="0" bottom="0" percent="0" rank="0" text="" dxfId="15">
      <formula>"PIT08"</formula>
    </cfRule>
    <cfRule type="cellIs" priority="18" operator="equal" aboveAverage="0" equalAverage="0" bottom="0" percent="0" rank="0" text="" dxfId="16">
      <formula>"PIT14"</formula>
    </cfRule>
    <cfRule type="cellIs" priority="19" operator="equal" aboveAverage="0" equalAverage="0" bottom="0" percent="0" rank="0" text="" dxfId="17">
      <formula>"PIT15"</formula>
    </cfRule>
    <cfRule type="cellIs" priority="20" operator="equal" aboveAverage="0" equalAverage="0" bottom="0" percent="0" rank="0" text="" dxfId="18">
      <formula>"PIT19"</formula>
    </cfRule>
    <cfRule type="cellIs" priority="21" operator="equal" aboveAverage="0" equalAverage="0" bottom="0" percent="0" rank="0" text="" dxfId="19">
      <formula>"PIT21"</formula>
    </cfRule>
    <cfRule type="cellIs" priority="22" operator="equal" aboveAverage="0" equalAverage="0" bottom="0" percent="0" rank="0" text="" dxfId="20">
      <formula>"PIT22"</formula>
    </cfRule>
    <cfRule type="cellIs" priority="23" operator="equal" aboveAverage="0" equalAverage="0" bottom="0" percent="0" rank="0" text="" dxfId="21">
      <formula>"PIT16"</formula>
    </cfRule>
    <cfRule type="cellIs" priority="24" operator="equal" aboveAverage="0" equalAverage="0" bottom="0" percent="0" rank="0" text="" dxfId="22">
      <formula>"PIT18"</formula>
    </cfRule>
  </conditionalFormatting>
  <dataValidations count="4">
    <dataValidation allowBlank="true" errorStyle="stop" operator="between" showDropDown="false" showErrorMessage="true" showInputMessage="false" sqref="I3:R52" type="list">
      <formula1>Data_Hidden!$G$1:$G$9</formula1>
      <formula2>0</formula2>
    </dataValidation>
    <dataValidation allowBlank="true" errorStyle="stop" operator="between" showDropDown="false" showErrorMessage="true" showInputMessage="false" sqref="V3:V52" type="list">
      <formula1>Data_Hidden!$E$11:$E$13</formula1>
      <formula2>0</formula2>
    </dataValidation>
    <dataValidation allowBlank="true" errorStyle="stop" operator="between" prompt="Background Color" showDropDown="false" showErrorMessage="true" showInputMessage="true" sqref="H3:H52" type="list">
      <formula1>"KEINE Farbe,GELB - Gefahrensymbol,ROT - Feuerlöschzugang,,"</formula1>
      <formula2>0</formula2>
    </dataValidation>
    <dataValidation allowBlank="true" errorStyle="stop" operator="between" prompt="Background Color" showDropDown="false" showErrorMessage="true" showInputMessage="true" sqref="C3:C52" type="list">
      <formula1>"GRÜN - Wasser / ungefährliche Stoffe,BLAU - Luft,GRAU - Gas in gasförmigen / flüssigem Zustand,SCHWARZ - Flüssigkeiten oder Feststoffe,VIOLETT - Alkalien / Laugen,ORANGE - Säuren,ROT - Feuerlöschmittel"</formula1>
      <formula2>0</formula2>
    </dataValidation>
  </dataValidations>
  <printOptions headings="false" gridLines="true" gridLinesSet="true" horizontalCentered="false" verticalCentered="false"/>
  <pageMargins left="0.747916666666667" right="0.39375" top="0.865972222222222" bottom="0.7875" header="0" footer="0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&amp;L&amp;F&amp;R&amp;D</oddHeader>
    <oddFooter>&amp;CPage &amp;P of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00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4.4296875" defaultRowHeight="15" customHeight="true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1" width="14"/>
    <col collapsed="false" customWidth="true" hidden="false" outlineLevel="0" max="3" min="3" style="1" width="9.58"/>
    <col collapsed="false" customWidth="true" hidden="false" outlineLevel="0" max="22" min="4" style="1" width="8.71"/>
  </cols>
  <sheetData>
    <row r="1" customFormat="false" ht="12.75" hidden="false" customHeight="true" outlineLevel="0" collapsed="false">
      <c r="A1" s="41" t="s">
        <v>136</v>
      </c>
      <c r="B1" s="42" t="s">
        <v>137</v>
      </c>
      <c r="C1" s="42" t="s">
        <v>138</v>
      </c>
      <c r="D1" s="42" t="s">
        <v>139</v>
      </c>
      <c r="E1" s="42" t="s">
        <v>140</v>
      </c>
    </row>
    <row r="2" customFormat="false" ht="12.75" hidden="false" customHeight="true" outlineLevel="0" collapsed="false">
      <c r="A2" s="43" t="s">
        <v>141</v>
      </c>
      <c r="B2" s="44" t="n">
        <v>8.97625</v>
      </c>
      <c r="C2" s="44" t="n">
        <v>6.0415</v>
      </c>
      <c r="D2" s="44" t="n">
        <v>4.93425</v>
      </c>
      <c r="E2" s="44" t="n">
        <v>4.11725</v>
      </c>
      <c r="G2" s="45"/>
      <c r="H2" s="45"/>
      <c r="I2" s="45"/>
      <c r="J2" s="45"/>
      <c r="K2" s="45"/>
      <c r="L2" s="45"/>
      <c r="M2" s="45"/>
      <c r="N2" s="45"/>
      <c r="P2" s="45"/>
      <c r="Q2" s="45"/>
      <c r="R2" s="45"/>
      <c r="S2" s="45"/>
      <c r="T2" s="45"/>
    </row>
    <row r="3" customFormat="false" ht="12.75" hidden="false" customHeight="true" outlineLevel="0" collapsed="false">
      <c r="A3" s="43" t="s">
        <v>142</v>
      </c>
      <c r="B3" s="46" t="n">
        <v>11.954</v>
      </c>
      <c r="C3" s="46" t="n">
        <v>8.041</v>
      </c>
      <c r="D3" s="46" t="n">
        <v>6.56825</v>
      </c>
      <c r="E3" s="46" t="n">
        <v>5.4825</v>
      </c>
    </row>
    <row r="4" customFormat="false" ht="12.75" hidden="false" customHeight="true" outlineLevel="0" collapsed="false">
      <c r="A4" s="43" t="s">
        <v>143</v>
      </c>
      <c r="B4" s="46" t="n">
        <v>15.9315</v>
      </c>
      <c r="C4" s="46" t="n">
        <v>10.7285</v>
      </c>
      <c r="D4" s="46" t="n">
        <v>8.76125</v>
      </c>
      <c r="E4" s="46" t="n">
        <v>7.31</v>
      </c>
    </row>
    <row r="5" customFormat="false" ht="12.75" hidden="false" customHeight="true" outlineLevel="0" collapsed="false">
      <c r="A5" s="43" t="s">
        <v>144</v>
      </c>
      <c r="B5" s="46" t="n">
        <v>29.885</v>
      </c>
      <c r="C5" s="46" t="n">
        <v>20.11325</v>
      </c>
      <c r="D5" s="46" t="n">
        <v>16.426</v>
      </c>
      <c r="E5" s="46" t="n">
        <v>13.70625</v>
      </c>
    </row>
    <row r="6" customFormat="false" ht="12.75" hidden="false" customHeight="true" outlineLevel="0" collapsed="false">
      <c r="A6" s="43" t="s">
        <v>145</v>
      </c>
      <c r="B6" s="46" t="n">
        <v>43.82775</v>
      </c>
      <c r="C6" s="46" t="n">
        <v>29.498</v>
      </c>
      <c r="D6" s="46" t="n">
        <v>24.09075</v>
      </c>
      <c r="E6" s="46" t="n">
        <v>20.1025</v>
      </c>
    </row>
    <row r="7" customFormat="false" ht="12.75" hidden="false" customHeight="true" outlineLevel="0" collapsed="false">
      <c r="A7" s="43" t="s">
        <v>146</v>
      </c>
      <c r="B7" s="46" t="n">
        <v>531.25</v>
      </c>
      <c r="C7" s="46" t="n">
        <v>510</v>
      </c>
      <c r="D7" s="46" t="n">
        <v>488.75</v>
      </c>
      <c r="E7" s="46" t="n">
        <v>467.5</v>
      </c>
    </row>
    <row r="8" customFormat="false" ht="12.75" hidden="false" customHeight="true" outlineLevel="0" collapsed="false">
      <c r="A8" s="43" t="s">
        <v>147</v>
      </c>
      <c r="B8" s="46" t="n">
        <v>11.954</v>
      </c>
      <c r="C8" s="46" t="n">
        <v>8.041</v>
      </c>
      <c r="D8" s="46" t="n">
        <v>6.56825</v>
      </c>
      <c r="E8" s="46" t="n">
        <v>5.4825</v>
      </c>
    </row>
    <row r="9" customFormat="false" ht="12.75" hidden="false" customHeight="true" outlineLevel="0" collapsed="false">
      <c r="A9" s="43" t="s">
        <v>148</v>
      </c>
      <c r="B9" s="46" t="n">
        <v>15.9315</v>
      </c>
      <c r="C9" s="46" t="n">
        <v>10.7285</v>
      </c>
      <c r="D9" s="46" t="n">
        <v>8.76125</v>
      </c>
      <c r="E9" s="46" t="n">
        <v>7.31</v>
      </c>
    </row>
    <row r="10" customFormat="false" ht="12.75" hidden="false" customHeight="true" outlineLevel="0" collapsed="false">
      <c r="A10" s="43" t="s">
        <v>149</v>
      </c>
      <c r="B10" s="46" t="n">
        <v>19.91975</v>
      </c>
      <c r="C10" s="46" t="n">
        <v>13.40525</v>
      </c>
      <c r="D10" s="46" t="n">
        <v>10.95425</v>
      </c>
      <c r="E10" s="46" t="n">
        <v>9.1375</v>
      </c>
    </row>
    <row r="11" customFormat="false" ht="12.75" hidden="false" customHeight="true" outlineLevel="0" collapsed="false">
      <c r="A11" s="43" t="s">
        <v>150</v>
      </c>
      <c r="B11" s="46" t="n">
        <v>39.8395</v>
      </c>
      <c r="C11" s="46" t="n">
        <v>26.82125</v>
      </c>
      <c r="D11" s="46" t="n">
        <v>21.89775</v>
      </c>
      <c r="E11" s="46" t="n">
        <v>18.275</v>
      </c>
    </row>
    <row r="12" customFormat="false" ht="12.75" hidden="false" customHeight="true" outlineLevel="0" collapsed="false">
      <c r="A12" s="43" t="s">
        <v>151</v>
      </c>
      <c r="B12" s="46" t="n">
        <v>63.7475</v>
      </c>
      <c r="C12" s="46" t="n">
        <v>42.90325</v>
      </c>
      <c r="D12" s="46" t="n">
        <v>35.045</v>
      </c>
      <c r="E12" s="46" t="n">
        <v>29.24</v>
      </c>
    </row>
    <row r="13" customFormat="false" ht="12.75" hidden="false" customHeight="true" outlineLevel="0" collapsed="false">
      <c r="A13" s="43" t="s">
        <v>152</v>
      </c>
      <c r="B13" s="46" t="n">
        <v>658.75</v>
      </c>
      <c r="C13" s="46" t="n">
        <v>637.5</v>
      </c>
      <c r="D13" s="46" t="n">
        <v>616.25</v>
      </c>
      <c r="E13" s="46" t="n">
        <v>595</v>
      </c>
    </row>
    <row r="14" customFormat="false" ht="12.75" hidden="false" customHeight="true" outlineLevel="0" collapsed="false">
      <c r="A14" s="43" t="s">
        <v>153</v>
      </c>
      <c r="B14" s="46" t="n">
        <v>4.988</v>
      </c>
      <c r="C14" s="46" t="n">
        <v>3.36475</v>
      </c>
      <c r="D14" s="46" t="n">
        <v>2.74125</v>
      </c>
      <c r="E14" s="46" t="n">
        <v>2.28975</v>
      </c>
    </row>
    <row r="15" customFormat="false" ht="12.75" hidden="false" customHeight="true" outlineLevel="0" collapsed="false">
      <c r="A15" s="43" t="s">
        <v>154</v>
      </c>
      <c r="B15" s="46" t="n">
        <v>6.9875</v>
      </c>
      <c r="C15" s="46" t="n">
        <v>4.69775</v>
      </c>
      <c r="D15" s="46" t="n">
        <v>3.83775</v>
      </c>
      <c r="E15" s="46" t="n">
        <v>3.2035</v>
      </c>
    </row>
    <row r="16" customFormat="false" ht="12.75" hidden="false" customHeight="true" outlineLevel="0" collapsed="false">
      <c r="A16" s="43" t="s">
        <v>155</v>
      </c>
      <c r="B16" s="46" t="n">
        <v>8.97625</v>
      </c>
      <c r="C16" s="46" t="n">
        <v>6.0415</v>
      </c>
      <c r="D16" s="46" t="n">
        <v>4.93425</v>
      </c>
      <c r="E16" s="46" t="n">
        <v>4.11725</v>
      </c>
    </row>
    <row r="17" customFormat="false" ht="12.75" hidden="false" customHeight="true" outlineLevel="0" collapsed="false">
      <c r="A17" s="43" t="s">
        <v>156</v>
      </c>
      <c r="B17" s="46" t="n">
        <v>9.96525</v>
      </c>
      <c r="C17" s="46" t="n">
        <v>6.708</v>
      </c>
      <c r="D17" s="46" t="n">
        <v>5.47175</v>
      </c>
      <c r="E17" s="46" t="n">
        <v>4.56875</v>
      </c>
    </row>
    <row r="18" customFormat="false" ht="12.75" hidden="false" customHeight="true" outlineLevel="0" collapsed="false">
      <c r="A18" s="43" t="s">
        <v>157</v>
      </c>
      <c r="B18" s="46" t="n">
        <v>11.954</v>
      </c>
      <c r="C18" s="46" t="n">
        <v>8.041</v>
      </c>
      <c r="D18" s="46" t="n">
        <v>6.56825</v>
      </c>
      <c r="E18" s="46" t="n">
        <v>5.4825</v>
      </c>
    </row>
    <row r="19" customFormat="false" ht="12.75" hidden="false" customHeight="true" outlineLevel="0" collapsed="false">
      <c r="A19" s="43" t="s">
        <v>158</v>
      </c>
      <c r="B19" s="46" t="n">
        <v>13.94275</v>
      </c>
      <c r="C19" s="46" t="n">
        <v>9.38475</v>
      </c>
      <c r="D19" s="46" t="n">
        <v>7.66475</v>
      </c>
      <c r="E19" s="46" t="n">
        <v>6.39625</v>
      </c>
    </row>
    <row r="20" customFormat="false" ht="12.75" hidden="false" customHeight="true" outlineLevel="0" collapsed="false">
      <c r="A20" s="43" t="s">
        <v>159</v>
      </c>
      <c r="B20" s="46" t="n">
        <v>6.9875</v>
      </c>
      <c r="C20" s="46" t="n">
        <v>4.69775</v>
      </c>
      <c r="D20" s="46" t="n">
        <v>3.83775</v>
      </c>
      <c r="E20" s="46" t="n">
        <v>3.2035</v>
      </c>
    </row>
    <row r="21" customFormat="false" ht="12.75" hidden="false" customHeight="true" outlineLevel="0" collapsed="false">
      <c r="A21" s="43" t="s">
        <v>160</v>
      </c>
      <c r="B21" s="46" t="n">
        <v>8.97625</v>
      </c>
      <c r="C21" s="46" t="n">
        <v>6.0415</v>
      </c>
      <c r="D21" s="46" t="n">
        <v>4.93425</v>
      </c>
      <c r="E21" s="46" t="n">
        <v>4.11725</v>
      </c>
    </row>
    <row r="22" customFormat="false" ht="12.75" hidden="false" customHeight="true" outlineLevel="0" collapsed="false">
      <c r="A22" s="43" t="s">
        <v>161</v>
      </c>
      <c r="B22" s="46" t="n">
        <v>10.965</v>
      </c>
      <c r="C22" s="46" t="n">
        <v>7.38525</v>
      </c>
      <c r="D22" s="46" t="n">
        <v>6.03075</v>
      </c>
      <c r="E22" s="46" t="n">
        <v>5.031</v>
      </c>
    </row>
    <row r="23" customFormat="false" ht="12.75" hidden="false" customHeight="true" outlineLevel="0" collapsed="false">
      <c r="A23" s="43" t="s">
        <v>162</v>
      </c>
      <c r="B23" s="46" t="n">
        <v>11.954</v>
      </c>
      <c r="C23" s="46" t="n">
        <v>8.041</v>
      </c>
      <c r="D23" s="46" t="n">
        <v>6.56825</v>
      </c>
      <c r="E23" s="46" t="n">
        <v>5.4825</v>
      </c>
    </row>
    <row r="24" customFormat="false" ht="12.75" hidden="false" customHeight="true" outlineLevel="0" collapsed="false">
      <c r="A24" s="43" t="s">
        <v>163</v>
      </c>
      <c r="B24" s="46" t="n">
        <v>15.9315</v>
      </c>
      <c r="C24" s="46" t="n">
        <v>10.7285</v>
      </c>
      <c r="D24" s="46" t="n">
        <v>8.76125</v>
      </c>
      <c r="E24" s="46" t="n">
        <v>7.31</v>
      </c>
    </row>
    <row r="25" customFormat="false" ht="12.75" hidden="false" customHeight="true" outlineLevel="0" collapsed="false">
      <c r="A25" s="43" t="s">
        <v>164</v>
      </c>
      <c r="B25" s="46" t="n">
        <v>19.91975</v>
      </c>
      <c r="C25" s="46" t="n">
        <v>13.40525</v>
      </c>
      <c r="D25" s="46" t="n">
        <v>10.95425</v>
      </c>
      <c r="E25" s="46" t="n">
        <v>9.1375</v>
      </c>
    </row>
    <row r="26" customFormat="false" ht="12.75" hidden="false" customHeight="true" outlineLevel="0" collapsed="false">
      <c r="A26" s="43" t="s">
        <v>165</v>
      </c>
      <c r="B26" s="46" t="n">
        <v>23.908</v>
      </c>
      <c r="C26" s="46" t="n">
        <v>16.09275</v>
      </c>
      <c r="D26" s="46" t="n">
        <v>13.1365</v>
      </c>
      <c r="E26" s="46" t="n">
        <v>10.965</v>
      </c>
    </row>
    <row r="27" customFormat="false" ht="12.75" hidden="false" customHeight="true" outlineLevel="0" collapsed="false">
      <c r="A27" s="47" t="s">
        <v>166</v>
      </c>
      <c r="B27" s="46" t="n">
        <v>10.54575</v>
      </c>
      <c r="C27" s="46" t="n">
        <v>7.095</v>
      </c>
      <c r="D27" s="46" t="n">
        <v>5.79425</v>
      </c>
      <c r="E27" s="46" t="n">
        <v>4.8375</v>
      </c>
      <c r="G27" s="45"/>
    </row>
    <row r="28" customFormat="false" ht="12.75" hidden="false" customHeight="true" outlineLevel="0" collapsed="false">
      <c r="A28" s="47" t="s">
        <v>167</v>
      </c>
      <c r="B28" s="46" t="n">
        <v>14.061</v>
      </c>
      <c r="C28" s="46" t="n">
        <v>9.46</v>
      </c>
      <c r="D28" s="46" t="n">
        <v>7.72925</v>
      </c>
      <c r="E28" s="46" t="n">
        <v>6.45</v>
      </c>
      <c r="G28" s="45"/>
    </row>
    <row r="29" customFormat="false" ht="12.75" hidden="false" customHeight="true" outlineLevel="0" collapsed="false">
      <c r="A29" s="47" t="s">
        <v>168</v>
      </c>
      <c r="B29" s="46" t="n">
        <v>18.748</v>
      </c>
      <c r="C29" s="46" t="n">
        <v>12.6205</v>
      </c>
      <c r="D29" s="46" t="n">
        <v>10.30925</v>
      </c>
      <c r="E29" s="46" t="n">
        <v>8.6</v>
      </c>
      <c r="G29" s="45"/>
    </row>
    <row r="30" customFormat="false" ht="12.75" hidden="false" customHeight="true" outlineLevel="0" collapsed="false">
      <c r="A30" s="47" t="s">
        <v>169</v>
      </c>
      <c r="B30" s="46" t="n">
        <v>35.1525</v>
      </c>
      <c r="C30" s="46" t="n">
        <v>23.66075</v>
      </c>
      <c r="D30" s="46" t="n">
        <v>19.3285</v>
      </c>
      <c r="E30" s="46" t="n">
        <v>16.125</v>
      </c>
      <c r="G30" s="45"/>
    </row>
    <row r="31" customFormat="false" ht="12.75" hidden="false" customHeight="true" outlineLevel="0" collapsed="false">
      <c r="A31" s="47" t="s">
        <v>170</v>
      </c>
      <c r="B31" s="46" t="n">
        <v>51.557</v>
      </c>
      <c r="C31" s="46" t="n">
        <v>34.701</v>
      </c>
      <c r="D31" s="46" t="n">
        <v>28.34775</v>
      </c>
      <c r="E31" s="46" t="n">
        <v>23.65</v>
      </c>
      <c r="G31" s="45"/>
    </row>
    <row r="32" customFormat="false" ht="12.75" hidden="false" customHeight="true" outlineLevel="0" collapsed="false">
      <c r="A32" s="47" t="s">
        <v>171</v>
      </c>
      <c r="B32" s="46" t="n">
        <v>625</v>
      </c>
      <c r="C32" s="46" t="n">
        <v>600</v>
      </c>
      <c r="D32" s="46" t="n">
        <v>575</v>
      </c>
      <c r="E32" s="46" t="n">
        <v>550</v>
      </c>
      <c r="G32" s="45"/>
    </row>
    <row r="33" customFormat="false" ht="12.75" hidden="false" customHeight="true" outlineLevel="0" collapsed="false">
      <c r="A33" s="47" t="s">
        <v>172</v>
      </c>
      <c r="B33" s="46" t="n">
        <v>14.061</v>
      </c>
      <c r="C33" s="46" t="n">
        <v>9.46</v>
      </c>
      <c r="D33" s="46" t="n">
        <v>7.72925</v>
      </c>
      <c r="E33" s="46" t="n">
        <v>6.45</v>
      </c>
      <c r="G33" s="45"/>
    </row>
    <row r="34" customFormat="false" ht="12.75" hidden="false" customHeight="true" outlineLevel="0" collapsed="false">
      <c r="A34" s="47" t="s">
        <v>173</v>
      </c>
      <c r="B34" s="46" t="n">
        <v>18.748</v>
      </c>
      <c r="C34" s="46" t="n">
        <v>12.6205</v>
      </c>
      <c r="D34" s="46" t="n">
        <v>10.30925</v>
      </c>
      <c r="E34" s="46" t="n">
        <v>8.6</v>
      </c>
      <c r="G34" s="45"/>
    </row>
    <row r="35" customFormat="false" ht="12.75" hidden="false" customHeight="true" outlineLevel="0" collapsed="false">
      <c r="A35" s="47" t="s">
        <v>174</v>
      </c>
      <c r="B35" s="46" t="n">
        <v>23.435</v>
      </c>
      <c r="C35" s="46" t="n">
        <v>15.77025</v>
      </c>
      <c r="D35" s="46" t="n">
        <v>12.8785</v>
      </c>
      <c r="E35" s="46" t="n">
        <v>10.75</v>
      </c>
      <c r="G35" s="45"/>
    </row>
    <row r="36" customFormat="false" ht="12.75" hidden="false" customHeight="true" outlineLevel="0" collapsed="false">
      <c r="A36" s="47" t="s">
        <v>175</v>
      </c>
      <c r="B36" s="46" t="n">
        <v>46.87</v>
      </c>
      <c r="C36" s="46" t="n">
        <v>31.55125</v>
      </c>
      <c r="D36" s="46" t="n">
        <v>25.76775</v>
      </c>
      <c r="E36" s="46" t="n">
        <v>21.5</v>
      </c>
      <c r="G36" s="45"/>
    </row>
    <row r="37" customFormat="false" ht="12.75" hidden="false" customHeight="true" outlineLevel="0" collapsed="false">
      <c r="A37" s="47" t="s">
        <v>176</v>
      </c>
      <c r="B37" s="46" t="n">
        <v>74.992</v>
      </c>
      <c r="C37" s="46" t="n">
        <v>50.482</v>
      </c>
      <c r="D37" s="46" t="n">
        <v>41.22625</v>
      </c>
      <c r="E37" s="46" t="n">
        <v>34.4</v>
      </c>
      <c r="G37" s="45"/>
    </row>
    <row r="38" customFormat="false" ht="12.75" hidden="false" customHeight="true" outlineLevel="0" collapsed="false">
      <c r="A38" s="47" t="s">
        <v>177</v>
      </c>
      <c r="B38" s="46" t="n">
        <v>775</v>
      </c>
      <c r="C38" s="46" t="n">
        <v>750</v>
      </c>
      <c r="D38" s="46" t="n">
        <v>725</v>
      </c>
      <c r="E38" s="46" t="n">
        <v>700</v>
      </c>
    </row>
    <row r="39" customFormat="false" ht="12.75" hidden="false" customHeight="true" outlineLevel="0" collapsed="false">
      <c r="A39" s="47" t="s">
        <v>178</v>
      </c>
      <c r="B39" s="46" t="n">
        <v>5.85875</v>
      </c>
      <c r="C39" s="46" t="n">
        <v>3.94525</v>
      </c>
      <c r="D39" s="46" t="n">
        <v>3.225</v>
      </c>
      <c r="E39" s="46" t="n">
        <v>2.6875</v>
      </c>
    </row>
    <row r="40" customFormat="false" ht="12.75" hidden="false" customHeight="true" outlineLevel="0" collapsed="false">
      <c r="A40" s="47" t="s">
        <v>179</v>
      </c>
      <c r="B40" s="46" t="n">
        <v>8.20225</v>
      </c>
      <c r="C40" s="46" t="n">
        <v>5.5255</v>
      </c>
      <c r="D40" s="46" t="n">
        <v>4.50425</v>
      </c>
      <c r="E40" s="46" t="n">
        <v>3.7625</v>
      </c>
    </row>
    <row r="41" customFormat="false" ht="12.75" hidden="false" customHeight="true" outlineLevel="0" collapsed="false">
      <c r="A41" s="47" t="s">
        <v>180</v>
      </c>
      <c r="B41" s="46" t="n">
        <v>10.54575</v>
      </c>
      <c r="C41" s="46" t="n">
        <v>7.095</v>
      </c>
      <c r="D41" s="46" t="n">
        <v>5.79425</v>
      </c>
      <c r="E41" s="46" t="n">
        <v>4.8375</v>
      </c>
    </row>
    <row r="42" customFormat="false" ht="12.75" hidden="false" customHeight="true" outlineLevel="0" collapsed="false">
      <c r="A42" s="47" t="s">
        <v>181</v>
      </c>
      <c r="B42" s="46" t="n">
        <v>11.7175</v>
      </c>
      <c r="C42" s="46" t="n">
        <v>7.8905</v>
      </c>
      <c r="D42" s="46" t="n">
        <v>6.43925</v>
      </c>
      <c r="E42" s="46" t="n">
        <v>5.375</v>
      </c>
    </row>
    <row r="43" customFormat="false" ht="12.75" hidden="false" customHeight="true" outlineLevel="0" collapsed="false">
      <c r="A43" s="47" t="s">
        <v>182</v>
      </c>
      <c r="B43" s="46" t="n">
        <v>14.061</v>
      </c>
      <c r="C43" s="46" t="n">
        <v>9.46</v>
      </c>
      <c r="D43" s="46" t="n">
        <v>7.72925</v>
      </c>
      <c r="E43" s="46" t="n">
        <v>6.45</v>
      </c>
    </row>
    <row r="44" customFormat="false" ht="12.75" hidden="false" customHeight="true" outlineLevel="0" collapsed="false">
      <c r="A44" s="47" t="s">
        <v>183</v>
      </c>
      <c r="B44" s="46" t="n">
        <v>16.4045</v>
      </c>
      <c r="C44" s="46" t="n">
        <v>11.04025</v>
      </c>
      <c r="D44" s="46" t="n">
        <v>9.01925</v>
      </c>
      <c r="E44" s="46" t="n">
        <v>7.525</v>
      </c>
    </row>
    <row r="45" customFormat="false" ht="12.75" hidden="false" customHeight="true" outlineLevel="0" collapsed="false">
      <c r="A45" s="47" t="s">
        <v>184</v>
      </c>
      <c r="B45" s="46" t="n">
        <v>8.20225</v>
      </c>
      <c r="C45" s="46" t="n">
        <v>5.5255</v>
      </c>
      <c r="D45" s="46" t="n">
        <v>4.50425</v>
      </c>
      <c r="E45" s="46" t="n">
        <v>3.7625</v>
      </c>
    </row>
    <row r="46" customFormat="false" ht="12.75" hidden="false" customHeight="true" outlineLevel="0" collapsed="false">
      <c r="A46" s="47" t="s">
        <v>185</v>
      </c>
      <c r="B46" s="46" t="n">
        <v>10.54575</v>
      </c>
      <c r="C46" s="46" t="n">
        <v>7.095</v>
      </c>
      <c r="D46" s="46" t="n">
        <v>5.79425</v>
      </c>
      <c r="E46" s="46" t="n">
        <v>4.8375</v>
      </c>
    </row>
    <row r="47" customFormat="false" ht="12.75" hidden="false" customHeight="true" outlineLevel="0" collapsed="false">
      <c r="A47" s="47" t="s">
        <v>186</v>
      </c>
      <c r="B47" s="46" t="n">
        <v>12.88925</v>
      </c>
      <c r="C47" s="46" t="n">
        <v>8.67525</v>
      </c>
      <c r="D47" s="46" t="n">
        <v>7.08425</v>
      </c>
      <c r="E47" s="46" t="n">
        <v>5.9125</v>
      </c>
    </row>
    <row r="48" customFormat="false" ht="12.75" hidden="false" customHeight="true" outlineLevel="0" collapsed="false">
      <c r="A48" s="47" t="s">
        <v>187</v>
      </c>
      <c r="B48" s="46" t="n">
        <v>14.061</v>
      </c>
      <c r="C48" s="46" t="n">
        <v>9.46</v>
      </c>
      <c r="D48" s="46" t="n">
        <v>7.72925</v>
      </c>
      <c r="E48" s="46" t="n">
        <v>6.45</v>
      </c>
    </row>
    <row r="49" customFormat="false" ht="12.75" hidden="false" customHeight="true" outlineLevel="0" collapsed="false">
      <c r="A49" s="47" t="s">
        <v>188</v>
      </c>
      <c r="B49" s="46" t="n">
        <v>18.748</v>
      </c>
      <c r="C49" s="46" t="n">
        <v>12.6205</v>
      </c>
      <c r="D49" s="46" t="n">
        <v>10.30925</v>
      </c>
      <c r="E49" s="46" t="n">
        <v>8.6</v>
      </c>
    </row>
    <row r="50" customFormat="false" ht="12.75" hidden="false" customHeight="true" outlineLevel="0" collapsed="false">
      <c r="A50" s="47" t="s">
        <v>189</v>
      </c>
      <c r="B50" s="46" t="n">
        <v>23.435</v>
      </c>
      <c r="C50" s="46" t="n">
        <v>15.77025</v>
      </c>
      <c r="D50" s="46" t="n">
        <v>12.8785</v>
      </c>
      <c r="E50" s="46" t="n">
        <v>10.75</v>
      </c>
    </row>
    <row r="51" customFormat="false" ht="12.75" hidden="false" customHeight="true" outlineLevel="0" collapsed="false">
      <c r="A51" s="47" t="s">
        <v>190</v>
      </c>
      <c r="B51" s="46" t="n">
        <v>28.122</v>
      </c>
      <c r="C51" s="46" t="n">
        <v>18.93075</v>
      </c>
      <c r="D51" s="46" t="n">
        <v>15.4585</v>
      </c>
      <c r="E51" s="46" t="n">
        <v>12.9</v>
      </c>
    </row>
    <row r="52" customFormat="false" ht="12.75" hidden="false" customHeight="true" outlineLevel="0" collapsed="false">
      <c r="A52" s="48" t="s">
        <v>191</v>
      </c>
      <c r="B52" s="46" t="n">
        <v>12.13675</v>
      </c>
      <c r="C52" s="46" t="n">
        <v>8.17</v>
      </c>
      <c r="D52" s="46" t="n">
        <v>6.67575</v>
      </c>
      <c r="E52" s="46" t="n">
        <v>5.5685</v>
      </c>
    </row>
    <row r="53" customFormat="false" ht="12.75" hidden="false" customHeight="true" outlineLevel="0" collapsed="false">
      <c r="A53" s="48" t="s">
        <v>192</v>
      </c>
      <c r="B53" s="46" t="n">
        <v>16.168</v>
      </c>
      <c r="C53" s="46" t="n">
        <v>10.879</v>
      </c>
      <c r="D53" s="46" t="n">
        <v>8.89025</v>
      </c>
      <c r="E53" s="46" t="n">
        <v>7.4175</v>
      </c>
    </row>
    <row r="54" customFormat="false" ht="12.75" hidden="false" customHeight="true" outlineLevel="0" collapsed="false">
      <c r="A54" s="48" t="s">
        <v>193</v>
      </c>
      <c r="B54" s="46" t="n">
        <v>21.5645</v>
      </c>
      <c r="C54" s="46" t="n">
        <v>14.5125</v>
      </c>
      <c r="D54" s="46" t="n">
        <v>11.85725</v>
      </c>
      <c r="E54" s="46" t="n">
        <v>9.89</v>
      </c>
    </row>
    <row r="55" customFormat="false" ht="12.75" hidden="false" customHeight="true" outlineLevel="0" collapsed="false">
      <c r="A55" s="48" t="s">
        <v>194</v>
      </c>
      <c r="B55" s="46" t="n">
        <v>40.43075</v>
      </c>
      <c r="C55" s="46" t="n">
        <v>27.20825</v>
      </c>
      <c r="D55" s="46" t="n">
        <v>22.22025</v>
      </c>
      <c r="E55" s="46" t="n">
        <v>18.54375</v>
      </c>
    </row>
    <row r="56" customFormat="false" ht="12.75" hidden="false" customHeight="true" outlineLevel="0" collapsed="false">
      <c r="A56" s="48" t="s">
        <v>195</v>
      </c>
      <c r="B56" s="46" t="n">
        <v>59.297</v>
      </c>
      <c r="C56" s="46" t="n">
        <v>39.904</v>
      </c>
      <c r="D56" s="46" t="n">
        <v>32.594</v>
      </c>
      <c r="E56" s="46" t="n">
        <v>27.1975</v>
      </c>
    </row>
    <row r="57" customFormat="false" ht="12.75" hidden="false" customHeight="true" outlineLevel="0" collapsed="false">
      <c r="A57" s="48" t="s">
        <v>196</v>
      </c>
      <c r="B57" s="46" t="n">
        <v>718.75</v>
      </c>
      <c r="C57" s="46" t="n">
        <v>690</v>
      </c>
      <c r="D57" s="46" t="n">
        <v>661.25</v>
      </c>
      <c r="E57" s="46" t="n">
        <v>632.5</v>
      </c>
    </row>
    <row r="58" customFormat="false" ht="12.75" hidden="false" customHeight="true" outlineLevel="0" collapsed="false">
      <c r="A58" s="48" t="s">
        <v>197</v>
      </c>
      <c r="B58" s="46" t="n">
        <v>16.168</v>
      </c>
      <c r="C58" s="46" t="n">
        <v>10.879</v>
      </c>
      <c r="D58" s="46" t="n">
        <v>8.89025</v>
      </c>
      <c r="E58" s="46" t="n">
        <v>7.4175</v>
      </c>
    </row>
    <row r="59" customFormat="false" ht="12.75" hidden="false" customHeight="true" outlineLevel="0" collapsed="false">
      <c r="A59" s="48" t="s">
        <v>198</v>
      </c>
      <c r="B59" s="46" t="n">
        <v>21.5645</v>
      </c>
      <c r="C59" s="46" t="n">
        <v>14.5125</v>
      </c>
      <c r="D59" s="46" t="n">
        <v>11.85725</v>
      </c>
      <c r="E59" s="46" t="n">
        <v>9.89</v>
      </c>
    </row>
    <row r="60" customFormat="false" ht="12.75" hidden="false" customHeight="true" outlineLevel="0" collapsed="false">
      <c r="A60" s="48" t="s">
        <v>199</v>
      </c>
      <c r="B60" s="46" t="n">
        <v>26.95025</v>
      </c>
      <c r="C60" s="46" t="n">
        <v>18.13525</v>
      </c>
      <c r="D60" s="46" t="n">
        <v>14.8135</v>
      </c>
      <c r="E60" s="46" t="n">
        <v>12.3625</v>
      </c>
    </row>
    <row r="61" customFormat="false" ht="12.75" hidden="false" customHeight="true" outlineLevel="0" collapsed="false">
      <c r="A61" s="48" t="s">
        <v>200</v>
      </c>
      <c r="B61" s="46" t="n">
        <v>53.9005</v>
      </c>
      <c r="C61" s="46" t="n">
        <v>36.28125</v>
      </c>
      <c r="D61" s="46" t="n">
        <v>29.627</v>
      </c>
      <c r="E61" s="46" t="n">
        <v>24.725</v>
      </c>
    </row>
    <row r="62" customFormat="false" ht="12.75" hidden="false" customHeight="true" outlineLevel="0" collapsed="false">
      <c r="A62" s="48" t="s">
        <v>201</v>
      </c>
      <c r="B62" s="46" t="n">
        <v>86.24725</v>
      </c>
      <c r="C62" s="46" t="n">
        <v>58.05</v>
      </c>
      <c r="D62" s="46" t="n">
        <v>47.4075</v>
      </c>
      <c r="E62" s="46" t="n">
        <v>39.56</v>
      </c>
    </row>
    <row r="63" customFormat="false" ht="12.75" hidden="false" customHeight="true" outlineLevel="0" collapsed="false">
      <c r="A63" s="48" t="s">
        <v>202</v>
      </c>
      <c r="B63" s="46" t="n">
        <v>891.25</v>
      </c>
      <c r="C63" s="46" t="n">
        <v>862.5</v>
      </c>
      <c r="D63" s="46" t="n">
        <v>833.75</v>
      </c>
      <c r="E63" s="46" t="n">
        <v>805</v>
      </c>
    </row>
    <row r="64" customFormat="false" ht="12.75" hidden="false" customHeight="true" outlineLevel="0" collapsed="false">
      <c r="A64" s="48" t="s">
        <v>203</v>
      </c>
      <c r="B64" s="46" t="n">
        <v>10.76075</v>
      </c>
      <c r="C64" s="46" t="n">
        <v>7.2455</v>
      </c>
      <c r="D64" s="46" t="n">
        <v>5.9125</v>
      </c>
      <c r="E64" s="46" t="n">
        <v>4.93425</v>
      </c>
    </row>
    <row r="65" customFormat="false" ht="12.75" hidden="false" customHeight="true" outlineLevel="0" collapsed="false">
      <c r="A65" s="48" t="s">
        <v>204</v>
      </c>
      <c r="B65" s="46" t="n">
        <v>14.3405</v>
      </c>
      <c r="C65" s="46" t="n">
        <v>9.6535</v>
      </c>
      <c r="D65" s="46" t="n">
        <v>7.87975</v>
      </c>
      <c r="E65" s="46" t="n">
        <v>6.579</v>
      </c>
    </row>
    <row r="66" customFormat="false" ht="12.75" hidden="false" customHeight="true" outlineLevel="0" collapsed="false">
      <c r="A66" s="48" t="s">
        <v>205</v>
      </c>
      <c r="B66" s="46" t="n">
        <v>19.12425</v>
      </c>
      <c r="C66" s="46" t="n">
        <v>12.86775</v>
      </c>
      <c r="D66" s="46" t="n">
        <v>10.5135</v>
      </c>
      <c r="E66" s="46" t="n">
        <v>8.772</v>
      </c>
    </row>
    <row r="67" customFormat="false" ht="12.75" hidden="false" customHeight="true" outlineLevel="0" collapsed="false">
      <c r="A67" s="48" t="s">
        <v>206</v>
      </c>
      <c r="B67" s="46" t="n">
        <v>35.862</v>
      </c>
      <c r="C67" s="46" t="n">
        <v>24.13375</v>
      </c>
      <c r="D67" s="46" t="n">
        <v>19.7155</v>
      </c>
      <c r="E67" s="46" t="n">
        <v>16.4475</v>
      </c>
    </row>
    <row r="68" customFormat="false" ht="12.75" hidden="false" customHeight="true" outlineLevel="0" collapsed="false">
      <c r="A68" s="48" t="s">
        <v>207</v>
      </c>
      <c r="B68" s="46" t="n">
        <v>52.589</v>
      </c>
      <c r="C68" s="46" t="n">
        <v>35.39975</v>
      </c>
      <c r="D68" s="46" t="n">
        <v>28.90675</v>
      </c>
      <c r="E68" s="46" t="n">
        <v>24.123</v>
      </c>
    </row>
    <row r="69" customFormat="false" ht="12.75" hidden="false" customHeight="true" outlineLevel="0" collapsed="false">
      <c r="A69" s="48" t="s">
        <v>208</v>
      </c>
      <c r="B69" s="46" t="n">
        <v>610.94</v>
      </c>
      <c r="C69" s="46" t="n">
        <v>586.5</v>
      </c>
      <c r="D69" s="46" t="n">
        <v>562.06</v>
      </c>
      <c r="E69" s="46" t="n">
        <v>537.63</v>
      </c>
    </row>
    <row r="70" customFormat="false" ht="12.75" hidden="false" customHeight="true" outlineLevel="0" collapsed="false">
      <c r="A70" s="48" t="s">
        <v>209</v>
      </c>
      <c r="B70" s="46" t="n">
        <v>14.3405</v>
      </c>
      <c r="C70" s="46" t="n">
        <v>9.6535</v>
      </c>
      <c r="D70" s="46" t="n">
        <v>7.87975</v>
      </c>
      <c r="E70" s="46" t="n">
        <v>6.579</v>
      </c>
    </row>
    <row r="71" customFormat="false" ht="12.75" hidden="false" customHeight="true" outlineLevel="0" collapsed="false">
      <c r="A71" s="48" t="s">
        <v>210</v>
      </c>
      <c r="B71" s="46" t="n">
        <v>19.12425</v>
      </c>
      <c r="C71" s="46" t="n">
        <v>12.86775</v>
      </c>
      <c r="D71" s="46" t="n">
        <v>10.5135</v>
      </c>
      <c r="E71" s="46" t="n">
        <v>8.772</v>
      </c>
    </row>
    <row r="72" customFormat="false" ht="12.75" hidden="false" customHeight="true" outlineLevel="0" collapsed="false">
      <c r="A72" s="48" t="s">
        <v>211</v>
      </c>
      <c r="B72" s="46" t="n">
        <v>23.908</v>
      </c>
      <c r="C72" s="46" t="n">
        <v>16.09275</v>
      </c>
      <c r="D72" s="46" t="n">
        <v>13.1365</v>
      </c>
      <c r="E72" s="46" t="n">
        <v>10.965</v>
      </c>
    </row>
    <row r="73" customFormat="false" ht="12.75" hidden="false" customHeight="true" outlineLevel="0" collapsed="false">
      <c r="A73" s="48" t="s">
        <v>212</v>
      </c>
      <c r="B73" s="46" t="n">
        <v>47.80525</v>
      </c>
      <c r="C73" s="46" t="n">
        <v>32.17475</v>
      </c>
      <c r="D73" s="46" t="n">
        <v>26.28375</v>
      </c>
      <c r="E73" s="46" t="n">
        <v>21.93</v>
      </c>
    </row>
    <row r="74" customFormat="false" ht="12.75" hidden="false" customHeight="true" outlineLevel="0" collapsed="false">
      <c r="A74" s="48" t="s">
        <v>213</v>
      </c>
      <c r="B74" s="46" t="n">
        <v>76.497</v>
      </c>
      <c r="C74" s="46" t="n">
        <v>51.48175</v>
      </c>
      <c r="D74" s="46" t="n">
        <v>42.054</v>
      </c>
      <c r="E74" s="46" t="n">
        <v>35.088</v>
      </c>
    </row>
    <row r="75" customFormat="false" ht="12.75" hidden="false" customHeight="true" outlineLevel="0" collapsed="false">
      <c r="A75" s="48" t="s">
        <v>214</v>
      </c>
      <c r="B75" s="46" t="n">
        <v>757.56</v>
      </c>
      <c r="C75" s="46" t="n">
        <v>733.13</v>
      </c>
      <c r="D75" s="46" t="n">
        <v>708.69</v>
      </c>
      <c r="E75" s="46" t="n">
        <v>684.25</v>
      </c>
    </row>
    <row r="76" customFormat="false" ht="12.75" hidden="false" customHeight="true" outlineLevel="0" collapsed="false">
      <c r="A76" s="48" t="s">
        <v>215</v>
      </c>
      <c r="B76" s="46" t="n">
        <v>12.65275</v>
      </c>
      <c r="C76" s="46" t="n">
        <v>8.514</v>
      </c>
      <c r="D76" s="46" t="n">
        <v>6.95525</v>
      </c>
      <c r="E76" s="46" t="n">
        <v>5.805</v>
      </c>
    </row>
    <row r="77" customFormat="false" ht="12.75" hidden="false" customHeight="true" outlineLevel="0" collapsed="false">
      <c r="A77" s="49" t="s">
        <v>216</v>
      </c>
      <c r="B77" s="46" t="n">
        <v>16.8775</v>
      </c>
      <c r="C77" s="46" t="n">
        <v>11.36275</v>
      </c>
      <c r="D77" s="46" t="n">
        <v>9.27725</v>
      </c>
      <c r="E77" s="46" t="n">
        <v>7.74</v>
      </c>
    </row>
    <row r="78" customFormat="false" ht="12.75" hidden="false" customHeight="true" outlineLevel="0" collapsed="false">
      <c r="A78" s="49" t="s">
        <v>217</v>
      </c>
      <c r="B78" s="46" t="n">
        <v>22.49975</v>
      </c>
      <c r="C78" s="46" t="n">
        <v>15.14675</v>
      </c>
      <c r="D78" s="46" t="n">
        <v>12.3625</v>
      </c>
      <c r="E78" s="46" t="n">
        <v>10.32</v>
      </c>
    </row>
    <row r="79" customFormat="false" ht="12.75" hidden="false" customHeight="true" outlineLevel="0" collapsed="false">
      <c r="A79" s="49" t="s">
        <v>218</v>
      </c>
      <c r="B79" s="46" t="n">
        <v>42.183</v>
      </c>
      <c r="C79" s="46" t="n">
        <v>28.39075</v>
      </c>
      <c r="D79" s="46" t="n">
        <v>23.18775</v>
      </c>
      <c r="E79" s="46" t="n">
        <v>19.35</v>
      </c>
    </row>
    <row r="80" customFormat="false" ht="12.75" hidden="false" customHeight="true" outlineLevel="0" collapsed="false">
      <c r="A80" s="49" t="s">
        <v>219</v>
      </c>
      <c r="B80" s="46" t="n">
        <v>61.86625</v>
      </c>
      <c r="C80" s="46" t="n">
        <v>41.6455</v>
      </c>
      <c r="D80" s="46" t="n">
        <v>34.013</v>
      </c>
      <c r="E80" s="46" t="n">
        <v>28.38</v>
      </c>
    </row>
    <row r="81" customFormat="false" ht="12.75" hidden="false" customHeight="true" outlineLevel="0" collapsed="false">
      <c r="A81" s="49" t="s">
        <v>220</v>
      </c>
      <c r="B81" s="46" t="n">
        <v>718.75</v>
      </c>
      <c r="C81" s="46" t="n">
        <v>690</v>
      </c>
      <c r="D81" s="46" t="n">
        <v>661.25</v>
      </c>
      <c r="E81" s="46" t="n">
        <v>632.5</v>
      </c>
    </row>
    <row r="82" customFormat="false" ht="12.75" hidden="false" customHeight="true" outlineLevel="0" collapsed="false">
      <c r="A82" s="49" t="s">
        <v>221</v>
      </c>
      <c r="B82" s="46" t="n">
        <v>16.8775</v>
      </c>
      <c r="C82" s="46" t="n">
        <v>11.36275</v>
      </c>
      <c r="D82" s="46" t="n">
        <v>9.27725</v>
      </c>
      <c r="E82" s="46" t="n">
        <v>7.74</v>
      </c>
    </row>
    <row r="83" customFormat="false" ht="12.75" hidden="false" customHeight="true" outlineLevel="0" collapsed="false">
      <c r="A83" s="49" t="s">
        <v>222</v>
      </c>
      <c r="B83" s="46" t="n">
        <v>22.49975</v>
      </c>
      <c r="C83" s="46" t="n">
        <v>15.14675</v>
      </c>
      <c r="D83" s="46" t="n">
        <v>12.3625</v>
      </c>
      <c r="E83" s="46" t="n">
        <v>10.32</v>
      </c>
    </row>
    <row r="84" customFormat="false" ht="12.75" hidden="false" customHeight="true" outlineLevel="0" collapsed="false">
      <c r="A84" s="49" t="s">
        <v>223</v>
      </c>
      <c r="B84" s="46" t="n">
        <v>28.122</v>
      </c>
      <c r="C84" s="46" t="n">
        <v>18.93075</v>
      </c>
      <c r="D84" s="46" t="n">
        <v>15.4585</v>
      </c>
      <c r="E84" s="46" t="n">
        <v>12.9</v>
      </c>
    </row>
    <row r="85" customFormat="false" ht="12.75" hidden="false" customHeight="true" outlineLevel="0" collapsed="false">
      <c r="A85" s="49" t="s">
        <v>224</v>
      </c>
      <c r="B85" s="46" t="n">
        <v>56.244</v>
      </c>
      <c r="C85" s="46" t="n">
        <v>37.8615</v>
      </c>
      <c r="D85" s="46" t="n">
        <v>30.917</v>
      </c>
      <c r="E85" s="46" t="n">
        <v>25.8</v>
      </c>
    </row>
    <row r="86" customFormat="false" ht="12.75" hidden="false" customHeight="true" outlineLevel="0" collapsed="false">
      <c r="A86" s="49" t="s">
        <v>225</v>
      </c>
      <c r="B86" s="46" t="n">
        <v>89.999</v>
      </c>
      <c r="C86" s="46" t="n">
        <v>60.57625</v>
      </c>
      <c r="D86" s="46" t="n">
        <v>49.4715</v>
      </c>
      <c r="E86" s="46" t="n">
        <v>41.28</v>
      </c>
    </row>
    <row r="87" customFormat="false" ht="12.75" hidden="false" customHeight="true" outlineLevel="0" collapsed="false">
      <c r="A87" s="49" t="s">
        <v>226</v>
      </c>
      <c r="B87" s="46" t="n">
        <v>891.25</v>
      </c>
      <c r="C87" s="46" t="n">
        <v>862.5</v>
      </c>
      <c r="D87" s="46" t="n">
        <v>833.75</v>
      </c>
      <c r="E87" s="46" t="n">
        <v>805</v>
      </c>
    </row>
    <row r="88" customFormat="false" ht="12.75" hidden="false" customHeight="true" outlineLevel="0" collapsed="false">
      <c r="A88" s="49" t="s">
        <v>227</v>
      </c>
      <c r="B88" s="46" t="n">
        <v>14.5555</v>
      </c>
      <c r="C88" s="46" t="n">
        <v>9.79325</v>
      </c>
      <c r="D88" s="46" t="n">
        <v>7.998</v>
      </c>
      <c r="E88" s="46" t="n">
        <v>6.67575</v>
      </c>
    </row>
    <row r="89" customFormat="false" ht="12.75" hidden="false" customHeight="true" outlineLevel="0" collapsed="false">
      <c r="A89" s="43" t="s">
        <v>228</v>
      </c>
      <c r="B89" s="46" t="n">
        <v>19.40375</v>
      </c>
      <c r="C89" s="46" t="n">
        <v>13.06125</v>
      </c>
      <c r="D89" s="46" t="n">
        <v>10.664</v>
      </c>
      <c r="E89" s="46" t="n">
        <v>8.901</v>
      </c>
    </row>
    <row r="90" customFormat="false" ht="12.75" hidden="false" customHeight="true" outlineLevel="0" collapsed="false">
      <c r="A90" s="43" t="s">
        <v>229</v>
      </c>
      <c r="B90" s="46" t="n">
        <v>25.87525</v>
      </c>
      <c r="C90" s="46" t="n">
        <v>17.415</v>
      </c>
      <c r="D90" s="46" t="n">
        <v>14.22225</v>
      </c>
      <c r="E90" s="46" t="n">
        <v>11.868</v>
      </c>
    </row>
    <row r="91" customFormat="false" ht="12.75" hidden="false" customHeight="true" outlineLevel="0" collapsed="false">
      <c r="A91" s="43" t="s">
        <v>230</v>
      </c>
      <c r="B91" s="46" t="n">
        <v>48.51475</v>
      </c>
      <c r="C91" s="46" t="n">
        <v>32.64775</v>
      </c>
      <c r="D91" s="46" t="n">
        <v>26.67075</v>
      </c>
      <c r="E91" s="46" t="n">
        <v>22.2525</v>
      </c>
    </row>
    <row r="92" customFormat="false" ht="12.75" hidden="false" customHeight="true" outlineLevel="0" collapsed="false">
      <c r="A92" s="43" t="s">
        <v>231</v>
      </c>
      <c r="B92" s="46" t="n">
        <v>71.15425</v>
      </c>
      <c r="C92" s="46" t="n">
        <v>47.89125</v>
      </c>
      <c r="D92" s="46" t="n">
        <v>39.1085</v>
      </c>
      <c r="E92" s="46" t="n">
        <v>32.637</v>
      </c>
    </row>
    <row r="93" customFormat="false" ht="12.75" hidden="false" customHeight="true" outlineLevel="0" collapsed="false">
      <c r="A93" s="43" t="s">
        <v>232</v>
      </c>
      <c r="B93" s="46" t="n">
        <v>826.56</v>
      </c>
      <c r="C93" s="46" t="n">
        <v>793.5</v>
      </c>
      <c r="D93" s="46" t="n">
        <v>760.44</v>
      </c>
      <c r="E93" s="46" t="n">
        <v>727.38</v>
      </c>
    </row>
    <row r="94" customFormat="false" ht="12.75" hidden="false" customHeight="true" outlineLevel="0" collapsed="false">
      <c r="A94" s="43" t="s">
        <v>233</v>
      </c>
      <c r="B94" s="46" t="n">
        <v>19.40375</v>
      </c>
      <c r="C94" s="46" t="n">
        <v>13.06125</v>
      </c>
      <c r="D94" s="46" t="n">
        <v>10.664</v>
      </c>
      <c r="E94" s="46" t="n">
        <v>8.901</v>
      </c>
    </row>
    <row r="95" customFormat="false" ht="12.75" hidden="false" customHeight="true" outlineLevel="0" collapsed="false">
      <c r="A95" s="43" t="s">
        <v>234</v>
      </c>
      <c r="B95" s="46" t="n">
        <v>25.87525</v>
      </c>
      <c r="C95" s="46" t="n">
        <v>17.415</v>
      </c>
      <c r="D95" s="46" t="n">
        <v>14.22225</v>
      </c>
      <c r="E95" s="46" t="n">
        <v>11.868</v>
      </c>
    </row>
    <row r="96" customFormat="false" ht="12.75" hidden="false" customHeight="true" outlineLevel="0" collapsed="false">
      <c r="A96" s="43" t="s">
        <v>235</v>
      </c>
      <c r="B96" s="46" t="n">
        <v>32.34675</v>
      </c>
      <c r="C96" s="46" t="n">
        <v>21.76875</v>
      </c>
      <c r="D96" s="46" t="n">
        <v>17.7805</v>
      </c>
      <c r="E96" s="46" t="n">
        <v>14.835</v>
      </c>
    </row>
    <row r="97" customFormat="false" ht="12.75" hidden="false" customHeight="true" outlineLevel="0" collapsed="false">
      <c r="A97" s="43" t="s">
        <v>236</v>
      </c>
      <c r="B97" s="46" t="n">
        <v>64.68275</v>
      </c>
      <c r="C97" s="46" t="n">
        <v>43.5375</v>
      </c>
      <c r="D97" s="46" t="n">
        <v>35.561</v>
      </c>
      <c r="E97" s="46" t="n">
        <v>29.67</v>
      </c>
    </row>
    <row r="98" customFormat="false" ht="12.75" hidden="false" customHeight="true" outlineLevel="0" collapsed="false">
      <c r="A98" s="43" t="s">
        <v>237</v>
      </c>
      <c r="B98" s="46" t="n">
        <v>103.49025</v>
      </c>
      <c r="C98" s="46" t="n">
        <v>69.66</v>
      </c>
      <c r="D98" s="46" t="n">
        <v>56.889</v>
      </c>
      <c r="E98" s="46" t="n">
        <v>47.472</v>
      </c>
    </row>
    <row r="99" customFormat="false" ht="12.75" hidden="false" customHeight="true" outlineLevel="0" collapsed="false">
      <c r="A99" s="43" t="s">
        <v>238</v>
      </c>
      <c r="B99" s="46" t="n">
        <v>1024.94</v>
      </c>
      <c r="C99" s="46" t="n">
        <v>991.88</v>
      </c>
      <c r="D99" s="46" t="n">
        <v>958.81</v>
      </c>
      <c r="E99" s="46" t="n">
        <v>925.75</v>
      </c>
    </row>
    <row r="100" customFormat="false" ht="12.75" hidden="false" customHeight="true" outlineLevel="0" collapsed="false">
      <c r="A100" s="43" t="s">
        <v>239</v>
      </c>
      <c r="B100" s="46" t="n">
        <v>6.751</v>
      </c>
      <c r="C100" s="46" t="n">
        <v>4.54725</v>
      </c>
      <c r="D100" s="46" t="n">
        <v>3.70875</v>
      </c>
      <c r="E100" s="46" t="n">
        <v>3.096</v>
      </c>
    </row>
    <row r="101" customFormat="false" ht="12.75" hidden="false" customHeight="true" outlineLevel="0" collapsed="false">
      <c r="A101" s="50" t="s">
        <v>240</v>
      </c>
      <c r="B101" s="46" t="n">
        <v>9.44925</v>
      </c>
      <c r="C101" s="46" t="n">
        <v>6.35325</v>
      </c>
      <c r="D101" s="46" t="n">
        <v>5.19225</v>
      </c>
      <c r="E101" s="46" t="n">
        <v>4.33225</v>
      </c>
    </row>
    <row r="102" customFormat="false" ht="12.75" hidden="false" customHeight="true" outlineLevel="0" collapsed="false">
      <c r="A102" s="50" t="s">
        <v>241</v>
      </c>
      <c r="B102" s="46" t="n">
        <v>12.13675</v>
      </c>
      <c r="C102" s="46" t="n">
        <v>8.17</v>
      </c>
      <c r="D102" s="46" t="n">
        <v>6.67575</v>
      </c>
      <c r="E102" s="46" t="n">
        <v>5.5685</v>
      </c>
    </row>
    <row r="103" customFormat="false" ht="12.75" hidden="false" customHeight="true" outlineLevel="0" collapsed="false">
      <c r="A103" s="50" t="s">
        <v>242</v>
      </c>
      <c r="B103" s="46" t="n">
        <v>13.4805</v>
      </c>
      <c r="C103" s="46" t="n">
        <v>9.073</v>
      </c>
      <c r="D103" s="46" t="n">
        <v>7.40675</v>
      </c>
      <c r="E103" s="46" t="n">
        <v>6.18125</v>
      </c>
    </row>
    <row r="104" customFormat="false" ht="12.75" hidden="false" customHeight="true" outlineLevel="0" collapsed="false">
      <c r="A104" s="50" t="s">
        <v>243</v>
      </c>
      <c r="B104" s="46" t="n">
        <v>16.168</v>
      </c>
      <c r="C104" s="46" t="n">
        <v>10.879</v>
      </c>
      <c r="D104" s="46" t="n">
        <v>8.89025</v>
      </c>
      <c r="E104" s="46" t="n">
        <v>7.4175</v>
      </c>
    </row>
    <row r="105" customFormat="false" ht="12.75" hidden="false" customHeight="true" outlineLevel="0" collapsed="false">
      <c r="A105" s="50" t="s">
        <v>244</v>
      </c>
      <c r="B105" s="46" t="n">
        <v>18.86625</v>
      </c>
      <c r="C105" s="46" t="n">
        <v>12.69575</v>
      </c>
      <c r="D105" s="46" t="n">
        <v>10.37375</v>
      </c>
      <c r="E105" s="46" t="n">
        <v>8.65375</v>
      </c>
    </row>
    <row r="106" customFormat="false" ht="12.75" hidden="false" customHeight="true" outlineLevel="0" collapsed="false">
      <c r="A106" s="50" t="s">
        <v>245</v>
      </c>
      <c r="B106" s="46" t="n">
        <v>9.44925</v>
      </c>
      <c r="C106" s="46" t="n">
        <v>6.35325</v>
      </c>
      <c r="D106" s="46" t="n">
        <v>5.19225</v>
      </c>
      <c r="E106" s="46" t="n">
        <v>4.33225</v>
      </c>
    </row>
    <row r="107" customFormat="false" ht="12.75" hidden="false" customHeight="true" outlineLevel="0" collapsed="false">
      <c r="A107" s="50" t="s">
        <v>246</v>
      </c>
      <c r="B107" s="46" t="n">
        <v>12.13675</v>
      </c>
      <c r="C107" s="46" t="n">
        <v>8.17</v>
      </c>
      <c r="D107" s="46" t="n">
        <v>6.67575</v>
      </c>
      <c r="E107" s="46" t="n">
        <v>5.5685</v>
      </c>
    </row>
    <row r="108" customFormat="false" ht="12.75" hidden="false" customHeight="true" outlineLevel="0" collapsed="false">
      <c r="A108" s="50" t="s">
        <v>247</v>
      </c>
      <c r="B108" s="46" t="n">
        <v>14.835</v>
      </c>
      <c r="C108" s="46" t="n">
        <v>9.98675</v>
      </c>
      <c r="D108" s="46" t="n">
        <v>8.15925</v>
      </c>
      <c r="E108" s="46" t="n">
        <v>6.80475</v>
      </c>
    </row>
    <row r="109" customFormat="false" ht="12.75" hidden="false" customHeight="true" outlineLevel="0" collapsed="false">
      <c r="A109" s="50" t="s">
        <v>248</v>
      </c>
      <c r="B109" s="46" t="n">
        <v>16.168</v>
      </c>
      <c r="C109" s="46" t="n">
        <v>10.879</v>
      </c>
      <c r="D109" s="46" t="n">
        <v>8.89025</v>
      </c>
      <c r="E109" s="46" t="n">
        <v>7.4175</v>
      </c>
    </row>
    <row r="110" customFormat="false" ht="12.75" hidden="false" customHeight="true" outlineLevel="0" collapsed="false">
      <c r="A110" s="50" t="s">
        <v>249</v>
      </c>
      <c r="B110" s="46" t="n">
        <v>21.5645</v>
      </c>
      <c r="C110" s="46" t="n">
        <v>14.5125</v>
      </c>
      <c r="D110" s="46" t="n">
        <v>11.85725</v>
      </c>
      <c r="E110" s="46" t="n">
        <v>9.89</v>
      </c>
    </row>
    <row r="111" customFormat="false" ht="12.75" hidden="false" customHeight="true" outlineLevel="0" collapsed="false">
      <c r="A111" s="50" t="s">
        <v>250</v>
      </c>
      <c r="B111" s="46" t="n">
        <v>26.95025</v>
      </c>
      <c r="C111" s="46" t="n">
        <v>18.13525</v>
      </c>
      <c r="D111" s="46" t="n">
        <v>14.8135</v>
      </c>
      <c r="E111" s="46" t="n">
        <v>12.3625</v>
      </c>
    </row>
    <row r="112" customFormat="false" ht="12.75" hidden="false" customHeight="true" outlineLevel="0" collapsed="false">
      <c r="A112" s="51" t="s">
        <v>251</v>
      </c>
      <c r="B112" s="46" t="n">
        <v>32.34675</v>
      </c>
      <c r="C112" s="46" t="n">
        <v>21.76875</v>
      </c>
      <c r="D112" s="46" t="n">
        <v>17.7805</v>
      </c>
      <c r="E112" s="46" t="n">
        <v>14.835</v>
      </c>
    </row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2012-02-15T23:13:59Z</dcterms:created>
  <dc:creator>Carl</dc:creator>
  <dc:description/>
  <dc:language>de-DE</dc:language>
  <cp:lastModifiedBy/>
  <dcterms:modified xsi:type="dcterms:W3CDTF">2025-07-15T14:57:23Z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